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000" windowHeight="6885"/>
  </bookViews>
  <sheets>
    <sheet name="OB 6 Chart" sheetId="6" r:id="rId1"/>
    <sheet name="Data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5" i="1" l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H61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I60" i="1" l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234" i="1" l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D249" i="1" l="1"/>
  <c r="E101" i="1"/>
  <c r="D247" i="1"/>
  <c r="D248" i="1"/>
</calcChain>
</file>

<file path=xl/sharedStrings.xml><?xml version="1.0" encoding="utf-8"?>
<sst xmlns="http://schemas.openxmlformats.org/spreadsheetml/2006/main" count="14" uniqueCount="14">
  <si>
    <t>Date</t>
  </si>
  <si>
    <t>Year</t>
  </si>
  <si>
    <t>Min</t>
  </si>
  <si>
    <t>Max</t>
  </si>
  <si>
    <t>Average</t>
  </si>
  <si>
    <t>Newburyport Well No. 2 Observation Well Groundwater Readings</t>
  </si>
  <si>
    <t>Annual Rainfall Rates</t>
  </si>
  <si>
    <t>Total Rainfall, (in.)</t>
  </si>
  <si>
    <t>Avg:</t>
  </si>
  <si>
    <t>Departure from Avg, (in.)</t>
  </si>
  <si>
    <t>Ground water Elev., (ft.)</t>
  </si>
  <si>
    <t>GW Elev. + 1.0' for Golf Course</t>
  </si>
  <si>
    <t>Depth to Groundwater at OB-6, (ft.) [info from City]</t>
  </si>
  <si>
    <t xml:space="preserve"> Observation Well Elevation [from NGI 9/16 report]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</si>
</sst>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14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14" fontId="2" fillId="0" borderId="7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">
    <cellStyle name="Comma 2" xfId="3"/>
    <cellStyle name="Comma 3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Groundwater Elevation at Well</a:t>
            </a:r>
            <a:r>
              <a:rPr lang="en-US" baseline="0"/>
              <a:t> No. 2 and Evergreen Golf Course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615118568590052E-2"/>
          <c:y val="0.11312283181872378"/>
          <c:w val="0.91626034617434027"/>
          <c:h val="0.7312817740637344"/>
        </c:manualLayout>
      </c:layout>
      <c:scatterChart>
        <c:scatterStyle val="smoothMarker"/>
        <c:varyColors val="0"/>
        <c:ser>
          <c:idx val="0"/>
          <c:order val="0"/>
          <c:tx>
            <c:v>Well No. 2 OB#6 GW Elev.</c:v>
          </c:tx>
          <c:marker>
            <c:symbol val="none"/>
          </c:marker>
          <c:xVal>
            <c:numRef>
              <c:f>Data!$A$6:$A$245</c:f>
              <c:numCache>
                <c:formatCode>m/d/yyyy</c:formatCode>
                <c:ptCount val="240"/>
                <c:pt idx="0">
                  <c:v>36844</c:v>
                </c:pt>
                <c:pt idx="1">
                  <c:v>36852</c:v>
                </c:pt>
                <c:pt idx="2">
                  <c:v>36859</c:v>
                </c:pt>
                <c:pt idx="3">
                  <c:v>36876</c:v>
                </c:pt>
                <c:pt idx="4">
                  <c:v>36878</c:v>
                </c:pt>
                <c:pt idx="5">
                  <c:v>36889</c:v>
                </c:pt>
                <c:pt idx="6">
                  <c:v>36896</c:v>
                </c:pt>
                <c:pt idx="7">
                  <c:v>36898</c:v>
                </c:pt>
                <c:pt idx="8">
                  <c:v>36902</c:v>
                </c:pt>
                <c:pt idx="9">
                  <c:v>36910</c:v>
                </c:pt>
                <c:pt idx="10">
                  <c:v>36938</c:v>
                </c:pt>
                <c:pt idx="11">
                  <c:v>36945</c:v>
                </c:pt>
                <c:pt idx="12">
                  <c:v>36952</c:v>
                </c:pt>
                <c:pt idx="13">
                  <c:v>36973</c:v>
                </c:pt>
                <c:pt idx="14">
                  <c:v>36979</c:v>
                </c:pt>
                <c:pt idx="15">
                  <c:v>36987</c:v>
                </c:pt>
                <c:pt idx="16">
                  <c:v>36994</c:v>
                </c:pt>
                <c:pt idx="17">
                  <c:v>37008</c:v>
                </c:pt>
                <c:pt idx="18">
                  <c:v>37027</c:v>
                </c:pt>
                <c:pt idx="19">
                  <c:v>37056</c:v>
                </c:pt>
                <c:pt idx="20">
                  <c:v>37078</c:v>
                </c:pt>
                <c:pt idx="21">
                  <c:v>37085</c:v>
                </c:pt>
                <c:pt idx="22">
                  <c:v>37120</c:v>
                </c:pt>
                <c:pt idx="23">
                  <c:v>37176</c:v>
                </c:pt>
                <c:pt idx="24">
                  <c:v>37186</c:v>
                </c:pt>
                <c:pt idx="25">
                  <c:v>37216</c:v>
                </c:pt>
                <c:pt idx="26">
                  <c:v>37222</c:v>
                </c:pt>
                <c:pt idx="27">
                  <c:v>37231</c:v>
                </c:pt>
                <c:pt idx="28">
                  <c:v>37253</c:v>
                </c:pt>
                <c:pt idx="29">
                  <c:v>37267</c:v>
                </c:pt>
                <c:pt idx="30">
                  <c:v>37273</c:v>
                </c:pt>
                <c:pt idx="31">
                  <c:v>37281</c:v>
                </c:pt>
                <c:pt idx="32">
                  <c:v>37288</c:v>
                </c:pt>
                <c:pt idx="33">
                  <c:v>37302</c:v>
                </c:pt>
                <c:pt idx="34">
                  <c:v>37313</c:v>
                </c:pt>
                <c:pt idx="35">
                  <c:v>37321</c:v>
                </c:pt>
                <c:pt idx="36">
                  <c:v>37330</c:v>
                </c:pt>
                <c:pt idx="37">
                  <c:v>37336</c:v>
                </c:pt>
                <c:pt idx="38">
                  <c:v>37344</c:v>
                </c:pt>
                <c:pt idx="39">
                  <c:v>37351</c:v>
                </c:pt>
                <c:pt idx="40">
                  <c:v>37356</c:v>
                </c:pt>
                <c:pt idx="41">
                  <c:v>37365</c:v>
                </c:pt>
                <c:pt idx="42">
                  <c:v>37379</c:v>
                </c:pt>
                <c:pt idx="43">
                  <c:v>37391</c:v>
                </c:pt>
                <c:pt idx="44">
                  <c:v>37400</c:v>
                </c:pt>
                <c:pt idx="45">
                  <c:v>37411</c:v>
                </c:pt>
                <c:pt idx="46">
                  <c:v>37427</c:v>
                </c:pt>
                <c:pt idx="47">
                  <c:v>37440</c:v>
                </c:pt>
                <c:pt idx="48">
                  <c:v>37448</c:v>
                </c:pt>
                <c:pt idx="49">
                  <c:v>37456</c:v>
                </c:pt>
                <c:pt idx="50">
                  <c:v>37466</c:v>
                </c:pt>
                <c:pt idx="51">
                  <c:v>37476</c:v>
                </c:pt>
                <c:pt idx="52">
                  <c:v>37483</c:v>
                </c:pt>
                <c:pt idx="53">
                  <c:v>37495</c:v>
                </c:pt>
                <c:pt idx="54">
                  <c:v>37508</c:v>
                </c:pt>
                <c:pt idx="55">
                  <c:v>37517</c:v>
                </c:pt>
                <c:pt idx="56">
                  <c:v>37525</c:v>
                </c:pt>
                <c:pt idx="57">
                  <c:v>37533</c:v>
                </c:pt>
                <c:pt idx="58">
                  <c:v>37547</c:v>
                </c:pt>
                <c:pt idx="59">
                  <c:v>37558</c:v>
                </c:pt>
                <c:pt idx="60">
                  <c:v>37564</c:v>
                </c:pt>
                <c:pt idx="61">
                  <c:v>37573</c:v>
                </c:pt>
                <c:pt idx="62">
                  <c:v>37582</c:v>
                </c:pt>
                <c:pt idx="63">
                  <c:v>37610</c:v>
                </c:pt>
                <c:pt idx="64">
                  <c:v>37623</c:v>
                </c:pt>
                <c:pt idx="65">
                  <c:v>37638</c:v>
                </c:pt>
                <c:pt idx="66">
                  <c:v>37650</c:v>
                </c:pt>
                <c:pt idx="67">
                  <c:v>37692</c:v>
                </c:pt>
                <c:pt idx="68">
                  <c:v>37704</c:v>
                </c:pt>
                <c:pt idx="69">
                  <c:v>37713</c:v>
                </c:pt>
                <c:pt idx="70">
                  <c:v>37722</c:v>
                </c:pt>
                <c:pt idx="71">
                  <c:v>37729</c:v>
                </c:pt>
                <c:pt idx="72">
                  <c:v>37740</c:v>
                </c:pt>
                <c:pt idx="73">
                  <c:v>37750</c:v>
                </c:pt>
                <c:pt idx="74">
                  <c:v>37771</c:v>
                </c:pt>
                <c:pt idx="75">
                  <c:v>37805</c:v>
                </c:pt>
                <c:pt idx="76">
                  <c:v>37820</c:v>
                </c:pt>
                <c:pt idx="77">
                  <c:v>37826</c:v>
                </c:pt>
                <c:pt idx="78">
                  <c:v>37844</c:v>
                </c:pt>
                <c:pt idx="79">
                  <c:v>37855</c:v>
                </c:pt>
                <c:pt idx="80">
                  <c:v>37859</c:v>
                </c:pt>
                <c:pt idx="81">
                  <c:v>37882</c:v>
                </c:pt>
                <c:pt idx="82">
                  <c:v>37890</c:v>
                </c:pt>
                <c:pt idx="83">
                  <c:v>37907</c:v>
                </c:pt>
                <c:pt idx="84">
                  <c:v>37916</c:v>
                </c:pt>
                <c:pt idx="85">
                  <c:v>37958</c:v>
                </c:pt>
                <c:pt idx="86">
                  <c:v>37986</c:v>
                </c:pt>
                <c:pt idx="87">
                  <c:v>38030</c:v>
                </c:pt>
                <c:pt idx="88">
                  <c:v>38042</c:v>
                </c:pt>
                <c:pt idx="89">
                  <c:v>38070</c:v>
                </c:pt>
                <c:pt idx="90">
                  <c:v>38091</c:v>
                </c:pt>
                <c:pt idx="91">
                  <c:v>38140</c:v>
                </c:pt>
                <c:pt idx="92">
                  <c:v>38170</c:v>
                </c:pt>
                <c:pt idx="93">
                  <c:v>38216</c:v>
                </c:pt>
                <c:pt idx="94">
                  <c:v>38240</c:v>
                </c:pt>
                <c:pt idx="95">
                  <c:v>38770</c:v>
                </c:pt>
                <c:pt idx="96">
                  <c:v>38778</c:v>
                </c:pt>
                <c:pt idx="97">
                  <c:v>38785</c:v>
                </c:pt>
                <c:pt idx="98">
                  <c:v>38792</c:v>
                </c:pt>
                <c:pt idx="99">
                  <c:v>38799</c:v>
                </c:pt>
                <c:pt idx="100">
                  <c:v>38806</c:v>
                </c:pt>
                <c:pt idx="101">
                  <c:v>38814</c:v>
                </c:pt>
                <c:pt idx="102">
                  <c:v>38820</c:v>
                </c:pt>
                <c:pt idx="103">
                  <c:v>38827</c:v>
                </c:pt>
                <c:pt idx="104">
                  <c:v>38834</c:v>
                </c:pt>
                <c:pt idx="105">
                  <c:v>38848</c:v>
                </c:pt>
                <c:pt idx="106">
                  <c:v>38856</c:v>
                </c:pt>
                <c:pt idx="107">
                  <c:v>38863</c:v>
                </c:pt>
                <c:pt idx="108">
                  <c:v>38870</c:v>
                </c:pt>
                <c:pt idx="109">
                  <c:v>38883</c:v>
                </c:pt>
                <c:pt idx="110">
                  <c:v>38890</c:v>
                </c:pt>
                <c:pt idx="111">
                  <c:v>38897</c:v>
                </c:pt>
                <c:pt idx="112">
                  <c:v>38904</c:v>
                </c:pt>
                <c:pt idx="113">
                  <c:v>38911</c:v>
                </c:pt>
                <c:pt idx="114">
                  <c:v>38926</c:v>
                </c:pt>
                <c:pt idx="115">
                  <c:v>38933</c:v>
                </c:pt>
                <c:pt idx="116">
                  <c:v>38939</c:v>
                </c:pt>
                <c:pt idx="117">
                  <c:v>38946</c:v>
                </c:pt>
                <c:pt idx="118">
                  <c:v>38954</c:v>
                </c:pt>
                <c:pt idx="119">
                  <c:v>38967</c:v>
                </c:pt>
                <c:pt idx="120">
                  <c:v>38995</c:v>
                </c:pt>
                <c:pt idx="121">
                  <c:v>39002</c:v>
                </c:pt>
                <c:pt idx="122">
                  <c:v>39023</c:v>
                </c:pt>
                <c:pt idx="123">
                  <c:v>39030</c:v>
                </c:pt>
                <c:pt idx="124">
                  <c:v>39065</c:v>
                </c:pt>
                <c:pt idx="125">
                  <c:v>39170</c:v>
                </c:pt>
                <c:pt idx="126">
                  <c:v>39287</c:v>
                </c:pt>
                <c:pt idx="127">
                  <c:v>39321</c:v>
                </c:pt>
                <c:pt idx="128">
                  <c:v>39338</c:v>
                </c:pt>
                <c:pt idx="129">
                  <c:v>39327</c:v>
                </c:pt>
                <c:pt idx="130">
                  <c:v>39352</c:v>
                </c:pt>
                <c:pt idx="131">
                  <c:v>39429</c:v>
                </c:pt>
                <c:pt idx="132">
                  <c:v>39457</c:v>
                </c:pt>
                <c:pt idx="133">
                  <c:v>39497</c:v>
                </c:pt>
                <c:pt idx="134">
                  <c:v>39511</c:v>
                </c:pt>
                <c:pt idx="135">
                  <c:v>39524</c:v>
                </c:pt>
                <c:pt idx="136">
                  <c:v>39541</c:v>
                </c:pt>
                <c:pt idx="137">
                  <c:v>39555</c:v>
                </c:pt>
                <c:pt idx="138">
                  <c:v>39597</c:v>
                </c:pt>
                <c:pt idx="139">
                  <c:v>39616</c:v>
                </c:pt>
                <c:pt idx="140">
                  <c:v>39646</c:v>
                </c:pt>
                <c:pt idx="141">
                  <c:v>39772</c:v>
                </c:pt>
                <c:pt idx="142">
                  <c:v>39981</c:v>
                </c:pt>
                <c:pt idx="143">
                  <c:v>39996</c:v>
                </c:pt>
                <c:pt idx="144">
                  <c:v>40003</c:v>
                </c:pt>
                <c:pt idx="145">
                  <c:v>40010</c:v>
                </c:pt>
                <c:pt idx="146">
                  <c:v>40017</c:v>
                </c:pt>
                <c:pt idx="147">
                  <c:v>40024</c:v>
                </c:pt>
                <c:pt idx="148">
                  <c:v>40045</c:v>
                </c:pt>
                <c:pt idx="149">
                  <c:v>40080</c:v>
                </c:pt>
                <c:pt idx="150">
                  <c:v>40100</c:v>
                </c:pt>
                <c:pt idx="151">
                  <c:v>40108</c:v>
                </c:pt>
                <c:pt idx="152">
                  <c:v>40242</c:v>
                </c:pt>
                <c:pt idx="153">
                  <c:v>40269</c:v>
                </c:pt>
                <c:pt idx="154">
                  <c:v>40294</c:v>
                </c:pt>
                <c:pt idx="155">
                  <c:v>40354</c:v>
                </c:pt>
                <c:pt idx="156">
                  <c:v>40361</c:v>
                </c:pt>
                <c:pt idx="157">
                  <c:v>40368</c:v>
                </c:pt>
                <c:pt idx="158">
                  <c:v>40374</c:v>
                </c:pt>
                <c:pt idx="159">
                  <c:v>40389</c:v>
                </c:pt>
                <c:pt idx="160">
                  <c:v>40396</c:v>
                </c:pt>
                <c:pt idx="161">
                  <c:v>40417</c:v>
                </c:pt>
                <c:pt idx="162">
                  <c:v>40457</c:v>
                </c:pt>
                <c:pt idx="163">
                  <c:v>40477</c:v>
                </c:pt>
                <c:pt idx="164">
                  <c:v>40501</c:v>
                </c:pt>
                <c:pt idx="165">
                  <c:v>40547</c:v>
                </c:pt>
                <c:pt idx="166">
                  <c:v>40633</c:v>
                </c:pt>
                <c:pt idx="167">
                  <c:v>40731</c:v>
                </c:pt>
                <c:pt idx="168">
                  <c:v>40737</c:v>
                </c:pt>
                <c:pt idx="169">
                  <c:v>40943</c:v>
                </c:pt>
                <c:pt idx="170">
                  <c:v>40972</c:v>
                </c:pt>
                <c:pt idx="171">
                  <c:v>41039</c:v>
                </c:pt>
                <c:pt idx="172">
                  <c:v>41116</c:v>
                </c:pt>
                <c:pt idx="173">
                  <c:v>41121</c:v>
                </c:pt>
                <c:pt idx="174">
                  <c:v>41130</c:v>
                </c:pt>
                <c:pt idx="175">
                  <c:v>41142</c:v>
                </c:pt>
                <c:pt idx="176">
                  <c:v>41151</c:v>
                </c:pt>
                <c:pt idx="177">
                  <c:v>41185</c:v>
                </c:pt>
                <c:pt idx="178">
                  <c:v>41235</c:v>
                </c:pt>
                <c:pt idx="179">
                  <c:v>41262</c:v>
                </c:pt>
                <c:pt idx="180">
                  <c:v>41284</c:v>
                </c:pt>
                <c:pt idx="181">
                  <c:v>41298</c:v>
                </c:pt>
                <c:pt idx="182">
                  <c:v>41312</c:v>
                </c:pt>
                <c:pt idx="183">
                  <c:v>41374</c:v>
                </c:pt>
                <c:pt idx="184">
                  <c:v>41394</c:v>
                </c:pt>
                <c:pt idx="185">
                  <c:v>41415</c:v>
                </c:pt>
                <c:pt idx="186">
                  <c:v>41438</c:v>
                </c:pt>
                <c:pt idx="187">
                  <c:v>41451</c:v>
                </c:pt>
                <c:pt idx="188">
                  <c:v>41472</c:v>
                </c:pt>
                <c:pt idx="189">
                  <c:v>41487</c:v>
                </c:pt>
                <c:pt idx="190">
                  <c:v>41501</c:v>
                </c:pt>
                <c:pt idx="191">
                  <c:v>41508</c:v>
                </c:pt>
                <c:pt idx="192">
                  <c:v>41514</c:v>
                </c:pt>
                <c:pt idx="193">
                  <c:v>41522</c:v>
                </c:pt>
                <c:pt idx="194">
                  <c:v>41529</c:v>
                </c:pt>
                <c:pt idx="195">
                  <c:v>41536</c:v>
                </c:pt>
                <c:pt idx="196">
                  <c:v>41563</c:v>
                </c:pt>
                <c:pt idx="197">
                  <c:v>41583</c:v>
                </c:pt>
                <c:pt idx="198">
                  <c:v>41589</c:v>
                </c:pt>
                <c:pt idx="199">
                  <c:v>41607</c:v>
                </c:pt>
                <c:pt idx="200">
                  <c:v>41620</c:v>
                </c:pt>
                <c:pt idx="201">
                  <c:v>41654</c:v>
                </c:pt>
                <c:pt idx="202">
                  <c:v>41670</c:v>
                </c:pt>
                <c:pt idx="203">
                  <c:v>41747</c:v>
                </c:pt>
                <c:pt idx="204">
                  <c:v>41782</c:v>
                </c:pt>
                <c:pt idx="205">
                  <c:v>41822</c:v>
                </c:pt>
                <c:pt idx="206">
                  <c:v>41844</c:v>
                </c:pt>
                <c:pt idx="207">
                  <c:v>41872</c:v>
                </c:pt>
                <c:pt idx="208">
                  <c:v>41894</c:v>
                </c:pt>
                <c:pt idx="209">
                  <c:v>41915</c:v>
                </c:pt>
                <c:pt idx="210">
                  <c:v>41929</c:v>
                </c:pt>
                <c:pt idx="211">
                  <c:v>41941</c:v>
                </c:pt>
                <c:pt idx="212">
                  <c:v>41956</c:v>
                </c:pt>
                <c:pt idx="213">
                  <c:v>41976</c:v>
                </c:pt>
                <c:pt idx="214">
                  <c:v>41984</c:v>
                </c:pt>
                <c:pt idx="215">
                  <c:v>41997</c:v>
                </c:pt>
                <c:pt idx="216">
                  <c:v>42020</c:v>
                </c:pt>
                <c:pt idx="217">
                  <c:v>42146</c:v>
                </c:pt>
                <c:pt idx="218">
                  <c:v>42236</c:v>
                </c:pt>
                <c:pt idx="219">
                  <c:v>42279</c:v>
                </c:pt>
                <c:pt idx="220">
                  <c:v>42300</c:v>
                </c:pt>
                <c:pt idx="221">
                  <c:v>42339</c:v>
                </c:pt>
                <c:pt idx="222">
                  <c:v>42383</c:v>
                </c:pt>
                <c:pt idx="223">
                  <c:v>42432</c:v>
                </c:pt>
                <c:pt idx="224">
                  <c:v>42478</c:v>
                </c:pt>
                <c:pt idx="225">
                  <c:v>42555</c:v>
                </c:pt>
                <c:pt idx="226">
                  <c:v>42573</c:v>
                </c:pt>
                <c:pt idx="227">
                  <c:v>42593</c:v>
                </c:pt>
                <c:pt idx="228">
                  <c:v>42629</c:v>
                </c:pt>
                <c:pt idx="229">
                  <c:v>42650</c:v>
                </c:pt>
                <c:pt idx="230">
                  <c:v>42663</c:v>
                </c:pt>
                <c:pt idx="231">
                  <c:v>42704</c:v>
                </c:pt>
                <c:pt idx="232">
                  <c:v>42724</c:v>
                </c:pt>
                <c:pt idx="233">
                  <c:v>42747</c:v>
                </c:pt>
                <c:pt idx="234">
                  <c:v>42802</c:v>
                </c:pt>
                <c:pt idx="235">
                  <c:v>42825</c:v>
                </c:pt>
                <c:pt idx="236">
                  <c:v>42853</c:v>
                </c:pt>
                <c:pt idx="237">
                  <c:v>42874</c:v>
                </c:pt>
                <c:pt idx="238">
                  <c:v>42888</c:v>
                </c:pt>
                <c:pt idx="239">
                  <c:v>42899</c:v>
                </c:pt>
              </c:numCache>
            </c:numRef>
          </c:xVal>
          <c:yVal>
            <c:numRef>
              <c:f>Data!$D$6:$D$245</c:f>
              <c:numCache>
                <c:formatCode>General</c:formatCode>
                <c:ptCount val="240"/>
                <c:pt idx="0">
                  <c:v>49.550000000000004</c:v>
                </c:pt>
                <c:pt idx="1">
                  <c:v>49.820000000000007</c:v>
                </c:pt>
                <c:pt idx="2">
                  <c:v>49.95</c:v>
                </c:pt>
                <c:pt idx="3">
                  <c:v>49.100000000000009</c:v>
                </c:pt>
                <c:pt idx="4">
                  <c:v>49.09</c:v>
                </c:pt>
                <c:pt idx="5">
                  <c:v>49.900000000000006</c:v>
                </c:pt>
                <c:pt idx="6">
                  <c:v>50.13000000000001</c:v>
                </c:pt>
                <c:pt idx="7">
                  <c:v>50.150000000000006</c:v>
                </c:pt>
                <c:pt idx="8">
                  <c:v>50.09</c:v>
                </c:pt>
                <c:pt idx="9">
                  <c:v>49.940000000000005</c:v>
                </c:pt>
                <c:pt idx="10">
                  <c:v>49.720000000000006</c:v>
                </c:pt>
                <c:pt idx="11">
                  <c:v>49.650000000000006</c:v>
                </c:pt>
                <c:pt idx="12">
                  <c:v>49.640000000000008</c:v>
                </c:pt>
                <c:pt idx="13">
                  <c:v>50.290000000000006</c:v>
                </c:pt>
                <c:pt idx="14">
                  <c:v>51.95</c:v>
                </c:pt>
                <c:pt idx="15">
                  <c:v>53.120000000000005</c:v>
                </c:pt>
                <c:pt idx="16">
                  <c:v>53.320000000000007</c:v>
                </c:pt>
                <c:pt idx="17">
                  <c:v>52.930000000000007</c:v>
                </c:pt>
                <c:pt idx="18">
                  <c:v>52.220000000000006</c:v>
                </c:pt>
                <c:pt idx="19">
                  <c:v>51.580000000000005</c:v>
                </c:pt>
                <c:pt idx="20">
                  <c:v>51.100000000000009</c:v>
                </c:pt>
                <c:pt idx="21">
                  <c:v>50.490000000000009</c:v>
                </c:pt>
                <c:pt idx="22">
                  <c:v>50.030000000000008</c:v>
                </c:pt>
                <c:pt idx="23">
                  <c:v>48.800000000000004</c:v>
                </c:pt>
                <c:pt idx="24">
                  <c:v>48.64</c:v>
                </c:pt>
                <c:pt idx="25">
                  <c:v>48.190000000000005</c:v>
                </c:pt>
                <c:pt idx="26">
                  <c:v>48.09</c:v>
                </c:pt>
                <c:pt idx="27">
                  <c:v>47.95</c:v>
                </c:pt>
                <c:pt idx="28">
                  <c:v>47.500000000000007</c:v>
                </c:pt>
                <c:pt idx="29">
                  <c:v>47.34</c:v>
                </c:pt>
                <c:pt idx="30">
                  <c:v>47.240000000000009</c:v>
                </c:pt>
                <c:pt idx="31">
                  <c:v>47.13000000000001</c:v>
                </c:pt>
                <c:pt idx="32">
                  <c:v>47.070000000000007</c:v>
                </c:pt>
                <c:pt idx="33">
                  <c:v>46.95</c:v>
                </c:pt>
                <c:pt idx="34">
                  <c:v>46.900000000000006</c:v>
                </c:pt>
                <c:pt idx="35">
                  <c:v>46.95</c:v>
                </c:pt>
                <c:pt idx="36">
                  <c:v>47.09</c:v>
                </c:pt>
                <c:pt idx="37">
                  <c:v>47.14</c:v>
                </c:pt>
                <c:pt idx="38">
                  <c:v>47.27000000000001</c:v>
                </c:pt>
                <c:pt idx="39">
                  <c:v>47.42</c:v>
                </c:pt>
                <c:pt idx="40">
                  <c:v>47.550000000000004</c:v>
                </c:pt>
                <c:pt idx="41">
                  <c:v>47.78</c:v>
                </c:pt>
                <c:pt idx="42">
                  <c:v>48.040000000000006</c:v>
                </c:pt>
                <c:pt idx="43">
                  <c:v>48.190000000000005</c:v>
                </c:pt>
                <c:pt idx="44">
                  <c:v>48.92</c:v>
                </c:pt>
                <c:pt idx="45">
                  <c:v>49.100000000000009</c:v>
                </c:pt>
                <c:pt idx="46">
                  <c:v>49.080000000000005</c:v>
                </c:pt>
                <c:pt idx="47">
                  <c:v>48.900000000000006</c:v>
                </c:pt>
                <c:pt idx="48">
                  <c:v>48.600000000000009</c:v>
                </c:pt>
                <c:pt idx="49">
                  <c:v>48.300000000000004</c:v>
                </c:pt>
                <c:pt idx="50">
                  <c:v>48.100000000000009</c:v>
                </c:pt>
                <c:pt idx="51">
                  <c:v>47.620000000000005</c:v>
                </c:pt>
                <c:pt idx="52">
                  <c:v>47.600000000000009</c:v>
                </c:pt>
                <c:pt idx="53">
                  <c:v>47.300000000000004</c:v>
                </c:pt>
                <c:pt idx="54">
                  <c:v>47.100000000000009</c:v>
                </c:pt>
                <c:pt idx="55">
                  <c:v>46.990000000000009</c:v>
                </c:pt>
                <c:pt idx="56">
                  <c:v>46.88000000000001</c:v>
                </c:pt>
                <c:pt idx="57">
                  <c:v>46.730000000000004</c:v>
                </c:pt>
                <c:pt idx="58">
                  <c:v>46.59</c:v>
                </c:pt>
                <c:pt idx="59">
                  <c:v>46.56</c:v>
                </c:pt>
                <c:pt idx="60">
                  <c:v>46.490000000000009</c:v>
                </c:pt>
                <c:pt idx="61">
                  <c:v>46.470000000000006</c:v>
                </c:pt>
                <c:pt idx="62">
                  <c:v>46.490000000000009</c:v>
                </c:pt>
                <c:pt idx="63">
                  <c:v>46.800000000000004</c:v>
                </c:pt>
                <c:pt idx="64">
                  <c:v>47.360000000000007</c:v>
                </c:pt>
                <c:pt idx="65">
                  <c:v>47.84</c:v>
                </c:pt>
                <c:pt idx="66">
                  <c:v>47.970000000000006</c:v>
                </c:pt>
                <c:pt idx="67">
                  <c:v>47.550000000000004</c:v>
                </c:pt>
                <c:pt idx="68">
                  <c:v>47.800000000000004</c:v>
                </c:pt>
                <c:pt idx="69">
                  <c:v>48.84</c:v>
                </c:pt>
                <c:pt idx="70">
                  <c:v>49.81</c:v>
                </c:pt>
                <c:pt idx="71">
                  <c:v>50.150000000000006</c:v>
                </c:pt>
                <c:pt idx="72">
                  <c:v>50.400000000000006</c:v>
                </c:pt>
                <c:pt idx="73">
                  <c:v>50.430000000000007</c:v>
                </c:pt>
                <c:pt idx="74">
                  <c:v>50.260000000000005</c:v>
                </c:pt>
                <c:pt idx="75">
                  <c:v>50.280000000000008</c:v>
                </c:pt>
                <c:pt idx="76">
                  <c:v>49.800000000000004</c:v>
                </c:pt>
                <c:pt idx="77">
                  <c:v>49.650000000000006</c:v>
                </c:pt>
                <c:pt idx="78">
                  <c:v>49.360000000000007</c:v>
                </c:pt>
                <c:pt idx="79">
                  <c:v>49.300000000000004</c:v>
                </c:pt>
                <c:pt idx="80">
                  <c:v>49.150000000000006</c:v>
                </c:pt>
                <c:pt idx="81">
                  <c:v>48.78</c:v>
                </c:pt>
                <c:pt idx="82">
                  <c:v>48.730000000000004</c:v>
                </c:pt>
                <c:pt idx="83">
                  <c:v>48.550000000000004</c:v>
                </c:pt>
                <c:pt idx="84">
                  <c:v>49.550000000000004</c:v>
                </c:pt>
                <c:pt idx="85">
                  <c:v>48.42</c:v>
                </c:pt>
                <c:pt idx="86">
                  <c:v>49.290000000000006</c:v>
                </c:pt>
                <c:pt idx="87">
                  <c:v>49.460000000000008</c:v>
                </c:pt>
                <c:pt idx="88">
                  <c:v>49.28</c:v>
                </c:pt>
                <c:pt idx="89">
                  <c:v>48.870000000000005</c:v>
                </c:pt>
                <c:pt idx="90">
                  <c:v>51.63000000000001</c:v>
                </c:pt>
                <c:pt idx="91">
                  <c:v>51.460000000000008</c:v>
                </c:pt>
                <c:pt idx="92">
                  <c:v>50.910000000000004</c:v>
                </c:pt>
                <c:pt idx="93">
                  <c:v>49.990000000000009</c:v>
                </c:pt>
                <c:pt idx="94">
                  <c:v>49.780000000000008</c:v>
                </c:pt>
                <c:pt idx="95">
                  <c:v>53.800000000000004</c:v>
                </c:pt>
                <c:pt idx="96">
                  <c:v>53.800000000000004</c:v>
                </c:pt>
                <c:pt idx="97">
                  <c:v>53.300000000000004</c:v>
                </c:pt>
                <c:pt idx="98">
                  <c:v>53.2</c:v>
                </c:pt>
                <c:pt idx="99">
                  <c:v>53.100000000000009</c:v>
                </c:pt>
                <c:pt idx="100">
                  <c:v>53.000000000000007</c:v>
                </c:pt>
                <c:pt idx="101">
                  <c:v>52.900000000000006</c:v>
                </c:pt>
                <c:pt idx="102">
                  <c:v>52.900000000000006</c:v>
                </c:pt>
                <c:pt idx="103">
                  <c:v>52.600000000000009</c:v>
                </c:pt>
                <c:pt idx="104">
                  <c:v>52.600000000000009</c:v>
                </c:pt>
                <c:pt idx="105">
                  <c:v>52.500000000000007</c:v>
                </c:pt>
                <c:pt idx="106">
                  <c:v>57.500000000000007</c:v>
                </c:pt>
                <c:pt idx="107">
                  <c:v>56.800000000000004</c:v>
                </c:pt>
                <c:pt idx="108">
                  <c:v>59.2</c:v>
                </c:pt>
                <c:pt idx="109">
                  <c:v>56.800000000000004</c:v>
                </c:pt>
                <c:pt idx="110">
                  <c:v>59.400000000000006</c:v>
                </c:pt>
                <c:pt idx="111">
                  <c:v>56.2</c:v>
                </c:pt>
                <c:pt idx="112">
                  <c:v>55.900000000000006</c:v>
                </c:pt>
                <c:pt idx="113">
                  <c:v>55.7</c:v>
                </c:pt>
                <c:pt idx="114">
                  <c:v>55.7</c:v>
                </c:pt>
                <c:pt idx="115">
                  <c:v>55.800000000000004</c:v>
                </c:pt>
                <c:pt idx="116">
                  <c:v>55.2</c:v>
                </c:pt>
                <c:pt idx="117">
                  <c:v>54.900000000000006</c:v>
                </c:pt>
                <c:pt idx="118">
                  <c:v>54.7</c:v>
                </c:pt>
                <c:pt idx="119">
                  <c:v>54.600000000000009</c:v>
                </c:pt>
                <c:pt idx="120">
                  <c:v>54.000000000000007</c:v>
                </c:pt>
                <c:pt idx="121">
                  <c:v>53.900000000000006</c:v>
                </c:pt>
                <c:pt idx="122">
                  <c:v>53.800000000000004</c:v>
                </c:pt>
                <c:pt idx="123">
                  <c:v>53.800000000000004</c:v>
                </c:pt>
                <c:pt idx="124">
                  <c:v>54.000000000000007</c:v>
                </c:pt>
                <c:pt idx="125">
                  <c:v>53.500000000000007</c:v>
                </c:pt>
                <c:pt idx="126">
                  <c:v>53.100000000000009</c:v>
                </c:pt>
                <c:pt idx="127">
                  <c:v>51.500000000000007</c:v>
                </c:pt>
                <c:pt idx="128">
                  <c:v>51.300000000000004</c:v>
                </c:pt>
                <c:pt idx="129">
                  <c:v>51.400000000000006</c:v>
                </c:pt>
                <c:pt idx="130">
                  <c:v>51.300000000000004</c:v>
                </c:pt>
                <c:pt idx="131">
                  <c:v>50.000000000000007</c:v>
                </c:pt>
                <c:pt idx="132">
                  <c:v>50.000000000000007</c:v>
                </c:pt>
                <c:pt idx="133">
                  <c:v>51.500000000000007</c:v>
                </c:pt>
                <c:pt idx="134">
                  <c:v>51.600000000000009</c:v>
                </c:pt>
                <c:pt idx="135">
                  <c:v>51.800000000000004</c:v>
                </c:pt>
                <c:pt idx="136">
                  <c:v>54.000000000000007</c:v>
                </c:pt>
                <c:pt idx="137">
                  <c:v>54.100000000000009</c:v>
                </c:pt>
                <c:pt idx="138">
                  <c:v>52.800000000000004</c:v>
                </c:pt>
                <c:pt idx="139">
                  <c:v>52.7</c:v>
                </c:pt>
                <c:pt idx="140">
                  <c:v>51.900000000000006</c:v>
                </c:pt>
                <c:pt idx="141">
                  <c:v>51.2</c:v>
                </c:pt>
                <c:pt idx="142">
                  <c:v>52.900000000000006</c:v>
                </c:pt>
                <c:pt idx="143">
                  <c:v>53.000000000000007</c:v>
                </c:pt>
                <c:pt idx="144">
                  <c:v>53.400000000000006</c:v>
                </c:pt>
                <c:pt idx="145">
                  <c:v>53.7</c:v>
                </c:pt>
                <c:pt idx="146">
                  <c:v>53.800000000000004</c:v>
                </c:pt>
                <c:pt idx="147">
                  <c:v>53.300000000000004</c:v>
                </c:pt>
                <c:pt idx="148">
                  <c:v>51.600000000000009</c:v>
                </c:pt>
                <c:pt idx="149">
                  <c:v>53.100000000000009</c:v>
                </c:pt>
                <c:pt idx="150">
                  <c:v>52.000000000000007</c:v>
                </c:pt>
                <c:pt idx="151">
                  <c:v>53.500000000000007</c:v>
                </c:pt>
                <c:pt idx="152">
                  <c:v>57.300000000000004</c:v>
                </c:pt>
                <c:pt idx="153">
                  <c:v>56.100000000000009</c:v>
                </c:pt>
                <c:pt idx="154">
                  <c:v>54.100000000000009</c:v>
                </c:pt>
                <c:pt idx="155">
                  <c:v>54.100000000000009</c:v>
                </c:pt>
                <c:pt idx="156">
                  <c:v>53.500000000000007</c:v>
                </c:pt>
                <c:pt idx="157">
                  <c:v>53.2</c:v>
                </c:pt>
                <c:pt idx="158">
                  <c:v>52.600000000000009</c:v>
                </c:pt>
                <c:pt idx="159">
                  <c:v>52.100000000000009</c:v>
                </c:pt>
                <c:pt idx="160">
                  <c:v>51.7</c:v>
                </c:pt>
                <c:pt idx="161">
                  <c:v>50.900000000000006</c:v>
                </c:pt>
                <c:pt idx="162">
                  <c:v>50.7</c:v>
                </c:pt>
                <c:pt idx="163">
                  <c:v>50.400000000000006</c:v>
                </c:pt>
                <c:pt idx="164">
                  <c:v>50.400000000000006</c:v>
                </c:pt>
                <c:pt idx="165">
                  <c:v>52.800000000000004</c:v>
                </c:pt>
                <c:pt idx="166">
                  <c:v>51.800000000000004</c:v>
                </c:pt>
                <c:pt idx="167">
                  <c:v>51.600000000000009</c:v>
                </c:pt>
                <c:pt idx="168">
                  <c:v>51.500000000000007</c:v>
                </c:pt>
                <c:pt idx="169">
                  <c:v>51.100000000000009</c:v>
                </c:pt>
                <c:pt idx="170">
                  <c:v>51.400000000000006</c:v>
                </c:pt>
                <c:pt idx="171">
                  <c:v>49.500000000000007</c:v>
                </c:pt>
                <c:pt idx="172">
                  <c:v>49.400000000000006</c:v>
                </c:pt>
                <c:pt idx="173">
                  <c:v>49.400000000000006</c:v>
                </c:pt>
                <c:pt idx="174">
                  <c:v>49.300000000000004</c:v>
                </c:pt>
                <c:pt idx="175">
                  <c:v>49.2</c:v>
                </c:pt>
                <c:pt idx="176">
                  <c:v>48.300000000000004</c:v>
                </c:pt>
                <c:pt idx="177">
                  <c:v>47.400000000000006</c:v>
                </c:pt>
                <c:pt idx="178">
                  <c:v>46.900000000000006</c:v>
                </c:pt>
                <c:pt idx="179">
                  <c:v>47.100000000000009</c:v>
                </c:pt>
                <c:pt idx="180">
                  <c:v>47.300000000000004</c:v>
                </c:pt>
                <c:pt idx="181">
                  <c:v>47.100000000000009</c:v>
                </c:pt>
                <c:pt idx="182">
                  <c:v>46.900000000000006</c:v>
                </c:pt>
                <c:pt idx="183">
                  <c:v>48.800000000000004</c:v>
                </c:pt>
                <c:pt idx="184">
                  <c:v>49.000000000000007</c:v>
                </c:pt>
                <c:pt idx="185">
                  <c:v>49.000000000000007</c:v>
                </c:pt>
                <c:pt idx="186">
                  <c:v>49.100000000000009</c:v>
                </c:pt>
                <c:pt idx="187">
                  <c:v>49.100000000000009</c:v>
                </c:pt>
                <c:pt idx="188">
                  <c:v>49.300000000000004</c:v>
                </c:pt>
                <c:pt idx="189">
                  <c:v>48.800000000000004</c:v>
                </c:pt>
                <c:pt idx="190">
                  <c:v>48.500000000000007</c:v>
                </c:pt>
                <c:pt idx="191">
                  <c:v>48.300000000000004</c:v>
                </c:pt>
                <c:pt idx="192">
                  <c:v>48.100000000000009</c:v>
                </c:pt>
                <c:pt idx="193">
                  <c:v>47.900000000000006</c:v>
                </c:pt>
                <c:pt idx="194">
                  <c:v>47.7</c:v>
                </c:pt>
                <c:pt idx="195">
                  <c:v>47.500000000000007</c:v>
                </c:pt>
                <c:pt idx="196">
                  <c:v>47.2</c:v>
                </c:pt>
                <c:pt idx="197">
                  <c:v>46.7</c:v>
                </c:pt>
                <c:pt idx="198">
                  <c:v>46.900000000000006</c:v>
                </c:pt>
                <c:pt idx="199">
                  <c:v>45.800000000000004</c:v>
                </c:pt>
                <c:pt idx="200">
                  <c:v>46.900000000000006</c:v>
                </c:pt>
                <c:pt idx="201">
                  <c:v>47.000000000000007</c:v>
                </c:pt>
                <c:pt idx="202">
                  <c:v>49.2</c:v>
                </c:pt>
                <c:pt idx="203">
                  <c:v>49.2</c:v>
                </c:pt>
                <c:pt idx="204">
                  <c:v>49.2</c:v>
                </c:pt>
                <c:pt idx="205">
                  <c:v>48.600000000000009</c:v>
                </c:pt>
                <c:pt idx="206">
                  <c:v>48.000000000000007</c:v>
                </c:pt>
                <c:pt idx="207">
                  <c:v>47.300000000000004</c:v>
                </c:pt>
                <c:pt idx="208">
                  <c:v>46.800000000000004</c:v>
                </c:pt>
                <c:pt idx="209">
                  <c:v>46.300000000000004</c:v>
                </c:pt>
                <c:pt idx="210">
                  <c:v>46.100000000000009</c:v>
                </c:pt>
                <c:pt idx="211">
                  <c:v>46.100000000000009</c:v>
                </c:pt>
                <c:pt idx="212">
                  <c:v>46.2</c:v>
                </c:pt>
                <c:pt idx="213">
                  <c:v>46.400000000000006</c:v>
                </c:pt>
                <c:pt idx="214">
                  <c:v>46.800000000000004</c:v>
                </c:pt>
                <c:pt idx="215">
                  <c:v>47.900000000000006</c:v>
                </c:pt>
                <c:pt idx="216">
                  <c:v>49.2</c:v>
                </c:pt>
                <c:pt idx="217">
                  <c:v>50.300000000000004</c:v>
                </c:pt>
                <c:pt idx="218">
                  <c:v>48.7</c:v>
                </c:pt>
                <c:pt idx="219">
                  <c:v>47.7</c:v>
                </c:pt>
                <c:pt idx="220">
                  <c:v>47.400000000000006</c:v>
                </c:pt>
                <c:pt idx="221">
                  <c:v>46.900000000000006</c:v>
                </c:pt>
                <c:pt idx="222">
                  <c:v>46.900000000000006</c:v>
                </c:pt>
                <c:pt idx="223">
                  <c:v>47.900000000000006</c:v>
                </c:pt>
                <c:pt idx="224">
                  <c:v>49.400000000000006</c:v>
                </c:pt>
                <c:pt idx="225">
                  <c:v>47.900000000000006</c:v>
                </c:pt>
                <c:pt idx="226">
                  <c:v>47.2</c:v>
                </c:pt>
                <c:pt idx="227">
                  <c:v>46.600000000000009</c:v>
                </c:pt>
                <c:pt idx="228">
                  <c:v>45.7</c:v>
                </c:pt>
                <c:pt idx="229">
                  <c:v>45.400000000000006</c:v>
                </c:pt>
                <c:pt idx="230">
                  <c:v>45.2</c:v>
                </c:pt>
                <c:pt idx="231">
                  <c:v>45.000000000000007</c:v>
                </c:pt>
                <c:pt idx="232">
                  <c:v>45.100000000000009</c:v>
                </c:pt>
                <c:pt idx="233">
                  <c:v>45.900000000000006</c:v>
                </c:pt>
                <c:pt idx="234">
                  <c:v>45.2</c:v>
                </c:pt>
                <c:pt idx="235">
                  <c:v>48.2</c:v>
                </c:pt>
                <c:pt idx="236">
                  <c:v>50.600000000000009</c:v>
                </c:pt>
                <c:pt idx="237">
                  <c:v>51.400000000000006</c:v>
                </c:pt>
                <c:pt idx="238">
                  <c:v>51.7</c:v>
                </c:pt>
                <c:pt idx="239">
                  <c:v>51.750000000000007</c:v>
                </c:pt>
              </c:numCache>
            </c:numRef>
          </c:yVal>
          <c:smooth val="1"/>
        </c:ser>
        <c:ser>
          <c:idx val="1"/>
          <c:order val="1"/>
          <c:tx>
            <c:v>Golf Course Est. GW Elev. (+1')</c:v>
          </c:tx>
          <c:marker>
            <c:symbol val="none"/>
          </c:marker>
          <c:xVal>
            <c:numRef>
              <c:f>Data!$A$6:$A$245</c:f>
              <c:numCache>
                <c:formatCode>m/d/yyyy</c:formatCode>
                <c:ptCount val="240"/>
                <c:pt idx="0">
                  <c:v>36844</c:v>
                </c:pt>
                <c:pt idx="1">
                  <c:v>36852</c:v>
                </c:pt>
                <c:pt idx="2">
                  <c:v>36859</c:v>
                </c:pt>
                <c:pt idx="3">
                  <c:v>36876</c:v>
                </c:pt>
                <c:pt idx="4">
                  <c:v>36878</c:v>
                </c:pt>
                <c:pt idx="5">
                  <c:v>36889</c:v>
                </c:pt>
                <c:pt idx="6">
                  <c:v>36896</c:v>
                </c:pt>
                <c:pt idx="7">
                  <c:v>36898</c:v>
                </c:pt>
                <c:pt idx="8">
                  <c:v>36902</c:v>
                </c:pt>
                <c:pt idx="9">
                  <c:v>36910</c:v>
                </c:pt>
                <c:pt idx="10">
                  <c:v>36938</c:v>
                </c:pt>
                <c:pt idx="11">
                  <c:v>36945</c:v>
                </c:pt>
                <c:pt idx="12">
                  <c:v>36952</c:v>
                </c:pt>
                <c:pt idx="13">
                  <c:v>36973</c:v>
                </c:pt>
                <c:pt idx="14">
                  <c:v>36979</c:v>
                </c:pt>
                <c:pt idx="15">
                  <c:v>36987</c:v>
                </c:pt>
                <c:pt idx="16">
                  <c:v>36994</c:v>
                </c:pt>
                <c:pt idx="17">
                  <c:v>37008</c:v>
                </c:pt>
                <c:pt idx="18">
                  <c:v>37027</c:v>
                </c:pt>
                <c:pt idx="19">
                  <c:v>37056</c:v>
                </c:pt>
                <c:pt idx="20">
                  <c:v>37078</c:v>
                </c:pt>
                <c:pt idx="21">
                  <c:v>37085</c:v>
                </c:pt>
                <c:pt idx="22">
                  <c:v>37120</c:v>
                </c:pt>
                <c:pt idx="23">
                  <c:v>37176</c:v>
                </c:pt>
                <c:pt idx="24">
                  <c:v>37186</c:v>
                </c:pt>
                <c:pt idx="25">
                  <c:v>37216</c:v>
                </c:pt>
                <c:pt idx="26">
                  <c:v>37222</c:v>
                </c:pt>
                <c:pt idx="27">
                  <c:v>37231</c:v>
                </c:pt>
                <c:pt idx="28">
                  <c:v>37253</c:v>
                </c:pt>
                <c:pt idx="29">
                  <c:v>37267</c:v>
                </c:pt>
                <c:pt idx="30">
                  <c:v>37273</c:v>
                </c:pt>
                <c:pt idx="31">
                  <c:v>37281</c:v>
                </c:pt>
                <c:pt idx="32">
                  <c:v>37288</c:v>
                </c:pt>
                <c:pt idx="33">
                  <c:v>37302</c:v>
                </c:pt>
                <c:pt idx="34">
                  <c:v>37313</c:v>
                </c:pt>
                <c:pt idx="35">
                  <c:v>37321</c:v>
                </c:pt>
                <c:pt idx="36">
                  <c:v>37330</c:v>
                </c:pt>
                <c:pt idx="37">
                  <c:v>37336</c:v>
                </c:pt>
                <c:pt idx="38">
                  <c:v>37344</c:v>
                </c:pt>
                <c:pt idx="39">
                  <c:v>37351</c:v>
                </c:pt>
                <c:pt idx="40">
                  <c:v>37356</c:v>
                </c:pt>
                <c:pt idx="41">
                  <c:v>37365</c:v>
                </c:pt>
                <c:pt idx="42">
                  <c:v>37379</c:v>
                </c:pt>
                <c:pt idx="43">
                  <c:v>37391</c:v>
                </c:pt>
                <c:pt idx="44">
                  <c:v>37400</c:v>
                </c:pt>
                <c:pt idx="45">
                  <c:v>37411</c:v>
                </c:pt>
                <c:pt idx="46">
                  <c:v>37427</c:v>
                </c:pt>
                <c:pt idx="47">
                  <c:v>37440</c:v>
                </c:pt>
                <c:pt idx="48">
                  <c:v>37448</c:v>
                </c:pt>
                <c:pt idx="49">
                  <c:v>37456</c:v>
                </c:pt>
                <c:pt idx="50">
                  <c:v>37466</c:v>
                </c:pt>
                <c:pt idx="51">
                  <c:v>37476</c:v>
                </c:pt>
                <c:pt idx="52">
                  <c:v>37483</c:v>
                </c:pt>
                <c:pt idx="53">
                  <c:v>37495</c:v>
                </c:pt>
                <c:pt idx="54">
                  <c:v>37508</c:v>
                </c:pt>
                <c:pt idx="55">
                  <c:v>37517</c:v>
                </c:pt>
                <c:pt idx="56">
                  <c:v>37525</c:v>
                </c:pt>
                <c:pt idx="57">
                  <c:v>37533</c:v>
                </c:pt>
                <c:pt idx="58">
                  <c:v>37547</c:v>
                </c:pt>
                <c:pt idx="59">
                  <c:v>37558</c:v>
                </c:pt>
                <c:pt idx="60">
                  <c:v>37564</c:v>
                </c:pt>
                <c:pt idx="61">
                  <c:v>37573</c:v>
                </c:pt>
                <c:pt idx="62">
                  <c:v>37582</c:v>
                </c:pt>
                <c:pt idx="63">
                  <c:v>37610</c:v>
                </c:pt>
                <c:pt idx="64">
                  <c:v>37623</c:v>
                </c:pt>
                <c:pt idx="65">
                  <c:v>37638</c:v>
                </c:pt>
                <c:pt idx="66">
                  <c:v>37650</c:v>
                </c:pt>
                <c:pt idx="67">
                  <c:v>37692</c:v>
                </c:pt>
                <c:pt idx="68">
                  <c:v>37704</c:v>
                </c:pt>
                <c:pt idx="69">
                  <c:v>37713</c:v>
                </c:pt>
                <c:pt idx="70">
                  <c:v>37722</c:v>
                </c:pt>
                <c:pt idx="71">
                  <c:v>37729</c:v>
                </c:pt>
                <c:pt idx="72">
                  <c:v>37740</c:v>
                </c:pt>
                <c:pt idx="73">
                  <c:v>37750</c:v>
                </c:pt>
                <c:pt idx="74">
                  <c:v>37771</c:v>
                </c:pt>
                <c:pt idx="75">
                  <c:v>37805</c:v>
                </c:pt>
                <c:pt idx="76">
                  <c:v>37820</c:v>
                </c:pt>
                <c:pt idx="77">
                  <c:v>37826</c:v>
                </c:pt>
                <c:pt idx="78">
                  <c:v>37844</c:v>
                </c:pt>
                <c:pt idx="79">
                  <c:v>37855</c:v>
                </c:pt>
                <c:pt idx="80">
                  <c:v>37859</c:v>
                </c:pt>
                <c:pt idx="81">
                  <c:v>37882</c:v>
                </c:pt>
                <c:pt idx="82">
                  <c:v>37890</c:v>
                </c:pt>
                <c:pt idx="83">
                  <c:v>37907</c:v>
                </c:pt>
                <c:pt idx="84">
                  <c:v>37916</c:v>
                </c:pt>
                <c:pt idx="85">
                  <c:v>37958</c:v>
                </c:pt>
                <c:pt idx="86">
                  <c:v>37986</c:v>
                </c:pt>
                <c:pt idx="87">
                  <c:v>38030</c:v>
                </c:pt>
                <c:pt idx="88">
                  <c:v>38042</c:v>
                </c:pt>
                <c:pt idx="89">
                  <c:v>38070</c:v>
                </c:pt>
                <c:pt idx="90">
                  <c:v>38091</c:v>
                </c:pt>
                <c:pt idx="91">
                  <c:v>38140</c:v>
                </c:pt>
                <c:pt idx="92">
                  <c:v>38170</c:v>
                </c:pt>
                <c:pt idx="93">
                  <c:v>38216</c:v>
                </c:pt>
                <c:pt idx="94">
                  <c:v>38240</c:v>
                </c:pt>
                <c:pt idx="95">
                  <c:v>38770</c:v>
                </c:pt>
                <c:pt idx="96">
                  <c:v>38778</c:v>
                </c:pt>
                <c:pt idx="97">
                  <c:v>38785</c:v>
                </c:pt>
                <c:pt idx="98">
                  <c:v>38792</c:v>
                </c:pt>
                <c:pt idx="99">
                  <c:v>38799</c:v>
                </c:pt>
                <c:pt idx="100">
                  <c:v>38806</c:v>
                </c:pt>
                <c:pt idx="101">
                  <c:v>38814</c:v>
                </c:pt>
                <c:pt idx="102">
                  <c:v>38820</c:v>
                </c:pt>
                <c:pt idx="103">
                  <c:v>38827</c:v>
                </c:pt>
                <c:pt idx="104">
                  <c:v>38834</c:v>
                </c:pt>
                <c:pt idx="105">
                  <c:v>38848</c:v>
                </c:pt>
                <c:pt idx="106">
                  <c:v>38856</c:v>
                </c:pt>
                <c:pt idx="107">
                  <c:v>38863</c:v>
                </c:pt>
                <c:pt idx="108">
                  <c:v>38870</c:v>
                </c:pt>
                <c:pt idx="109">
                  <c:v>38883</c:v>
                </c:pt>
                <c:pt idx="110">
                  <c:v>38890</c:v>
                </c:pt>
                <c:pt idx="111">
                  <c:v>38897</c:v>
                </c:pt>
                <c:pt idx="112">
                  <c:v>38904</c:v>
                </c:pt>
                <c:pt idx="113">
                  <c:v>38911</c:v>
                </c:pt>
                <c:pt idx="114">
                  <c:v>38926</c:v>
                </c:pt>
                <c:pt idx="115">
                  <c:v>38933</c:v>
                </c:pt>
                <c:pt idx="116">
                  <c:v>38939</c:v>
                </c:pt>
                <c:pt idx="117">
                  <c:v>38946</c:v>
                </c:pt>
                <c:pt idx="118">
                  <c:v>38954</c:v>
                </c:pt>
                <c:pt idx="119">
                  <c:v>38967</c:v>
                </c:pt>
                <c:pt idx="120">
                  <c:v>38995</c:v>
                </c:pt>
                <c:pt idx="121">
                  <c:v>39002</c:v>
                </c:pt>
                <c:pt idx="122">
                  <c:v>39023</c:v>
                </c:pt>
                <c:pt idx="123">
                  <c:v>39030</c:v>
                </c:pt>
                <c:pt idx="124">
                  <c:v>39065</c:v>
                </c:pt>
                <c:pt idx="125">
                  <c:v>39170</c:v>
                </c:pt>
                <c:pt idx="126">
                  <c:v>39287</c:v>
                </c:pt>
                <c:pt idx="127">
                  <c:v>39321</c:v>
                </c:pt>
                <c:pt idx="128">
                  <c:v>39338</c:v>
                </c:pt>
                <c:pt idx="129">
                  <c:v>39327</c:v>
                </c:pt>
                <c:pt idx="130">
                  <c:v>39352</c:v>
                </c:pt>
                <c:pt idx="131">
                  <c:v>39429</c:v>
                </c:pt>
                <c:pt idx="132">
                  <c:v>39457</c:v>
                </c:pt>
                <c:pt idx="133">
                  <c:v>39497</c:v>
                </c:pt>
                <c:pt idx="134">
                  <c:v>39511</c:v>
                </c:pt>
                <c:pt idx="135">
                  <c:v>39524</c:v>
                </c:pt>
                <c:pt idx="136">
                  <c:v>39541</c:v>
                </c:pt>
                <c:pt idx="137">
                  <c:v>39555</c:v>
                </c:pt>
                <c:pt idx="138">
                  <c:v>39597</c:v>
                </c:pt>
                <c:pt idx="139">
                  <c:v>39616</c:v>
                </c:pt>
                <c:pt idx="140">
                  <c:v>39646</c:v>
                </c:pt>
                <c:pt idx="141">
                  <c:v>39772</c:v>
                </c:pt>
                <c:pt idx="142">
                  <c:v>39981</c:v>
                </c:pt>
                <c:pt idx="143">
                  <c:v>39996</c:v>
                </c:pt>
                <c:pt idx="144">
                  <c:v>40003</c:v>
                </c:pt>
                <c:pt idx="145">
                  <c:v>40010</c:v>
                </c:pt>
                <c:pt idx="146">
                  <c:v>40017</c:v>
                </c:pt>
                <c:pt idx="147">
                  <c:v>40024</c:v>
                </c:pt>
                <c:pt idx="148">
                  <c:v>40045</c:v>
                </c:pt>
                <c:pt idx="149">
                  <c:v>40080</c:v>
                </c:pt>
                <c:pt idx="150">
                  <c:v>40100</c:v>
                </c:pt>
                <c:pt idx="151">
                  <c:v>40108</c:v>
                </c:pt>
                <c:pt idx="152">
                  <c:v>40242</c:v>
                </c:pt>
                <c:pt idx="153">
                  <c:v>40269</c:v>
                </c:pt>
                <c:pt idx="154">
                  <c:v>40294</c:v>
                </c:pt>
                <c:pt idx="155">
                  <c:v>40354</c:v>
                </c:pt>
                <c:pt idx="156">
                  <c:v>40361</c:v>
                </c:pt>
                <c:pt idx="157">
                  <c:v>40368</c:v>
                </c:pt>
                <c:pt idx="158">
                  <c:v>40374</c:v>
                </c:pt>
                <c:pt idx="159">
                  <c:v>40389</c:v>
                </c:pt>
                <c:pt idx="160">
                  <c:v>40396</c:v>
                </c:pt>
                <c:pt idx="161">
                  <c:v>40417</c:v>
                </c:pt>
                <c:pt idx="162">
                  <c:v>40457</c:v>
                </c:pt>
                <c:pt idx="163">
                  <c:v>40477</c:v>
                </c:pt>
                <c:pt idx="164">
                  <c:v>40501</c:v>
                </c:pt>
                <c:pt idx="165">
                  <c:v>40547</c:v>
                </c:pt>
                <c:pt idx="166">
                  <c:v>40633</c:v>
                </c:pt>
                <c:pt idx="167">
                  <c:v>40731</c:v>
                </c:pt>
                <c:pt idx="168">
                  <c:v>40737</c:v>
                </c:pt>
                <c:pt idx="169">
                  <c:v>40943</c:v>
                </c:pt>
                <c:pt idx="170">
                  <c:v>40972</c:v>
                </c:pt>
                <c:pt idx="171">
                  <c:v>41039</c:v>
                </c:pt>
                <c:pt idx="172">
                  <c:v>41116</c:v>
                </c:pt>
                <c:pt idx="173">
                  <c:v>41121</c:v>
                </c:pt>
                <c:pt idx="174">
                  <c:v>41130</c:v>
                </c:pt>
                <c:pt idx="175">
                  <c:v>41142</c:v>
                </c:pt>
                <c:pt idx="176">
                  <c:v>41151</c:v>
                </c:pt>
                <c:pt idx="177">
                  <c:v>41185</c:v>
                </c:pt>
                <c:pt idx="178">
                  <c:v>41235</c:v>
                </c:pt>
                <c:pt idx="179">
                  <c:v>41262</c:v>
                </c:pt>
                <c:pt idx="180">
                  <c:v>41284</c:v>
                </c:pt>
                <c:pt idx="181">
                  <c:v>41298</c:v>
                </c:pt>
                <c:pt idx="182">
                  <c:v>41312</c:v>
                </c:pt>
                <c:pt idx="183">
                  <c:v>41374</c:v>
                </c:pt>
                <c:pt idx="184">
                  <c:v>41394</c:v>
                </c:pt>
                <c:pt idx="185">
                  <c:v>41415</c:v>
                </c:pt>
                <c:pt idx="186">
                  <c:v>41438</c:v>
                </c:pt>
                <c:pt idx="187">
                  <c:v>41451</c:v>
                </c:pt>
                <c:pt idx="188">
                  <c:v>41472</c:v>
                </c:pt>
                <c:pt idx="189">
                  <c:v>41487</c:v>
                </c:pt>
                <c:pt idx="190">
                  <c:v>41501</c:v>
                </c:pt>
                <c:pt idx="191">
                  <c:v>41508</c:v>
                </c:pt>
                <c:pt idx="192">
                  <c:v>41514</c:v>
                </c:pt>
                <c:pt idx="193">
                  <c:v>41522</c:v>
                </c:pt>
                <c:pt idx="194">
                  <c:v>41529</c:v>
                </c:pt>
                <c:pt idx="195">
                  <c:v>41536</c:v>
                </c:pt>
                <c:pt idx="196">
                  <c:v>41563</c:v>
                </c:pt>
                <c:pt idx="197">
                  <c:v>41583</c:v>
                </c:pt>
                <c:pt idx="198">
                  <c:v>41589</c:v>
                </c:pt>
                <c:pt idx="199">
                  <c:v>41607</c:v>
                </c:pt>
                <c:pt idx="200">
                  <c:v>41620</c:v>
                </c:pt>
                <c:pt idx="201">
                  <c:v>41654</c:v>
                </c:pt>
                <c:pt idx="202">
                  <c:v>41670</c:v>
                </c:pt>
                <c:pt idx="203">
                  <c:v>41747</c:v>
                </c:pt>
                <c:pt idx="204">
                  <c:v>41782</c:v>
                </c:pt>
                <c:pt idx="205">
                  <c:v>41822</c:v>
                </c:pt>
                <c:pt idx="206">
                  <c:v>41844</c:v>
                </c:pt>
                <c:pt idx="207">
                  <c:v>41872</c:v>
                </c:pt>
                <c:pt idx="208">
                  <c:v>41894</c:v>
                </c:pt>
                <c:pt idx="209">
                  <c:v>41915</c:v>
                </c:pt>
                <c:pt idx="210">
                  <c:v>41929</c:v>
                </c:pt>
                <c:pt idx="211">
                  <c:v>41941</c:v>
                </c:pt>
                <c:pt idx="212">
                  <c:v>41956</c:v>
                </c:pt>
                <c:pt idx="213">
                  <c:v>41976</c:v>
                </c:pt>
                <c:pt idx="214">
                  <c:v>41984</c:v>
                </c:pt>
                <c:pt idx="215">
                  <c:v>41997</c:v>
                </c:pt>
                <c:pt idx="216">
                  <c:v>42020</c:v>
                </c:pt>
                <c:pt idx="217">
                  <c:v>42146</c:v>
                </c:pt>
                <c:pt idx="218">
                  <c:v>42236</c:v>
                </c:pt>
                <c:pt idx="219">
                  <c:v>42279</c:v>
                </c:pt>
                <c:pt idx="220">
                  <c:v>42300</c:v>
                </c:pt>
                <c:pt idx="221">
                  <c:v>42339</c:v>
                </c:pt>
                <c:pt idx="222">
                  <c:v>42383</c:v>
                </c:pt>
                <c:pt idx="223">
                  <c:v>42432</c:v>
                </c:pt>
                <c:pt idx="224">
                  <c:v>42478</c:v>
                </c:pt>
                <c:pt idx="225">
                  <c:v>42555</c:v>
                </c:pt>
                <c:pt idx="226">
                  <c:v>42573</c:v>
                </c:pt>
                <c:pt idx="227">
                  <c:v>42593</c:v>
                </c:pt>
                <c:pt idx="228">
                  <c:v>42629</c:v>
                </c:pt>
                <c:pt idx="229">
                  <c:v>42650</c:v>
                </c:pt>
                <c:pt idx="230">
                  <c:v>42663</c:v>
                </c:pt>
                <c:pt idx="231">
                  <c:v>42704</c:v>
                </c:pt>
                <c:pt idx="232">
                  <c:v>42724</c:v>
                </c:pt>
                <c:pt idx="233">
                  <c:v>42747</c:v>
                </c:pt>
                <c:pt idx="234">
                  <c:v>42802</c:v>
                </c:pt>
                <c:pt idx="235">
                  <c:v>42825</c:v>
                </c:pt>
                <c:pt idx="236">
                  <c:v>42853</c:v>
                </c:pt>
                <c:pt idx="237">
                  <c:v>42874</c:v>
                </c:pt>
                <c:pt idx="238">
                  <c:v>42888</c:v>
                </c:pt>
                <c:pt idx="239">
                  <c:v>42899</c:v>
                </c:pt>
              </c:numCache>
            </c:numRef>
          </c:xVal>
          <c:yVal>
            <c:numRef>
              <c:f>Data!$E$6:$E$245</c:f>
              <c:numCache>
                <c:formatCode>General</c:formatCode>
                <c:ptCount val="240"/>
                <c:pt idx="0">
                  <c:v>50.550000000000004</c:v>
                </c:pt>
                <c:pt idx="1">
                  <c:v>50.820000000000007</c:v>
                </c:pt>
                <c:pt idx="2">
                  <c:v>50.95</c:v>
                </c:pt>
                <c:pt idx="3">
                  <c:v>50.100000000000009</c:v>
                </c:pt>
                <c:pt idx="4">
                  <c:v>50.09</c:v>
                </c:pt>
                <c:pt idx="5">
                  <c:v>50.900000000000006</c:v>
                </c:pt>
                <c:pt idx="6">
                  <c:v>51.13000000000001</c:v>
                </c:pt>
                <c:pt idx="7">
                  <c:v>51.150000000000006</c:v>
                </c:pt>
                <c:pt idx="8">
                  <c:v>51.09</c:v>
                </c:pt>
                <c:pt idx="9">
                  <c:v>50.940000000000005</c:v>
                </c:pt>
                <c:pt idx="10">
                  <c:v>50.720000000000006</c:v>
                </c:pt>
                <c:pt idx="11">
                  <c:v>50.650000000000006</c:v>
                </c:pt>
                <c:pt idx="12">
                  <c:v>50.640000000000008</c:v>
                </c:pt>
                <c:pt idx="13">
                  <c:v>51.290000000000006</c:v>
                </c:pt>
                <c:pt idx="14">
                  <c:v>52.95</c:v>
                </c:pt>
                <c:pt idx="15">
                  <c:v>54.120000000000005</c:v>
                </c:pt>
                <c:pt idx="16">
                  <c:v>54.320000000000007</c:v>
                </c:pt>
                <c:pt idx="17">
                  <c:v>53.930000000000007</c:v>
                </c:pt>
                <c:pt idx="18">
                  <c:v>53.220000000000006</c:v>
                </c:pt>
                <c:pt idx="19">
                  <c:v>52.580000000000005</c:v>
                </c:pt>
                <c:pt idx="20">
                  <c:v>52.100000000000009</c:v>
                </c:pt>
                <c:pt idx="21">
                  <c:v>51.490000000000009</c:v>
                </c:pt>
                <c:pt idx="22">
                  <c:v>51.030000000000008</c:v>
                </c:pt>
                <c:pt idx="23">
                  <c:v>49.800000000000004</c:v>
                </c:pt>
                <c:pt idx="24">
                  <c:v>49.64</c:v>
                </c:pt>
                <c:pt idx="25">
                  <c:v>49.190000000000005</c:v>
                </c:pt>
                <c:pt idx="26">
                  <c:v>49.09</c:v>
                </c:pt>
                <c:pt idx="27">
                  <c:v>48.95</c:v>
                </c:pt>
                <c:pt idx="28">
                  <c:v>48.500000000000007</c:v>
                </c:pt>
                <c:pt idx="29">
                  <c:v>48.34</c:v>
                </c:pt>
                <c:pt idx="30">
                  <c:v>48.240000000000009</c:v>
                </c:pt>
                <c:pt idx="31">
                  <c:v>48.13000000000001</c:v>
                </c:pt>
                <c:pt idx="32">
                  <c:v>48.070000000000007</c:v>
                </c:pt>
                <c:pt idx="33">
                  <c:v>47.95</c:v>
                </c:pt>
                <c:pt idx="34">
                  <c:v>47.900000000000006</c:v>
                </c:pt>
                <c:pt idx="35">
                  <c:v>47.95</c:v>
                </c:pt>
                <c:pt idx="36">
                  <c:v>48.09</c:v>
                </c:pt>
                <c:pt idx="37">
                  <c:v>48.14</c:v>
                </c:pt>
                <c:pt idx="38">
                  <c:v>48.27000000000001</c:v>
                </c:pt>
                <c:pt idx="39">
                  <c:v>48.42</c:v>
                </c:pt>
                <c:pt idx="40">
                  <c:v>48.550000000000004</c:v>
                </c:pt>
                <c:pt idx="41">
                  <c:v>48.78</c:v>
                </c:pt>
                <c:pt idx="42">
                  <c:v>49.040000000000006</c:v>
                </c:pt>
                <c:pt idx="43">
                  <c:v>49.190000000000005</c:v>
                </c:pt>
                <c:pt idx="44">
                  <c:v>49.92</c:v>
                </c:pt>
                <c:pt idx="45">
                  <c:v>50.100000000000009</c:v>
                </c:pt>
                <c:pt idx="46">
                  <c:v>50.080000000000005</c:v>
                </c:pt>
                <c:pt idx="47">
                  <c:v>49.900000000000006</c:v>
                </c:pt>
                <c:pt idx="48">
                  <c:v>49.600000000000009</c:v>
                </c:pt>
                <c:pt idx="49">
                  <c:v>49.300000000000004</c:v>
                </c:pt>
                <c:pt idx="50">
                  <c:v>49.100000000000009</c:v>
                </c:pt>
                <c:pt idx="51">
                  <c:v>48.620000000000005</c:v>
                </c:pt>
                <c:pt idx="52">
                  <c:v>48.600000000000009</c:v>
                </c:pt>
                <c:pt idx="53">
                  <c:v>48.300000000000004</c:v>
                </c:pt>
                <c:pt idx="54">
                  <c:v>48.100000000000009</c:v>
                </c:pt>
                <c:pt idx="55">
                  <c:v>47.990000000000009</c:v>
                </c:pt>
                <c:pt idx="56">
                  <c:v>47.88000000000001</c:v>
                </c:pt>
                <c:pt idx="57">
                  <c:v>47.730000000000004</c:v>
                </c:pt>
                <c:pt idx="58">
                  <c:v>47.59</c:v>
                </c:pt>
                <c:pt idx="59">
                  <c:v>47.56</c:v>
                </c:pt>
                <c:pt idx="60">
                  <c:v>47.490000000000009</c:v>
                </c:pt>
                <c:pt idx="61">
                  <c:v>47.470000000000006</c:v>
                </c:pt>
                <c:pt idx="62">
                  <c:v>47.490000000000009</c:v>
                </c:pt>
                <c:pt idx="63">
                  <c:v>47.800000000000004</c:v>
                </c:pt>
                <c:pt idx="64">
                  <c:v>48.360000000000007</c:v>
                </c:pt>
                <c:pt idx="65">
                  <c:v>48.84</c:v>
                </c:pt>
                <c:pt idx="66">
                  <c:v>48.970000000000006</c:v>
                </c:pt>
                <c:pt idx="67">
                  <c:v>48.550000000000004</c:v>
                </c:pt>
                <c:pt idx="68">
                  <c:v>48.800000000000004</c:v>
                </c:pt>
                <c:pt idx="69">
                  <c:v>49.84</c:v>
                </c:pt>
                <c:pt idx="70">
                  <c:v>50.81</c:v>
                </c:pt>
                <c:pt idx="71">
                  <c:v>51.150000000000006</c:v>
                </c:pt>
                <c:pt idx="72">
                  <c:v>51.400000000000006</c:v>
                </c:pt>
                <c:pt idx="73">
                  <c:v>51.430000000000007</c:v>
                </c:pt>
                <c:pt idx="74">
                  <c:v>51.260000000000005</c:v>
                </c:pt>
                <c:pt idx="75">
                  <c:v>51.280000000000008</c:v>
                </c:pt>
                <c:pt idx="76">
                  <c:v>50.800000000000004</c:v>
                </c:pt>
                <c:pt idx="77">
                  <c:v>50.650000000000006</c:v>
                </c:pt>
                <c:pt idx="78">
                  <c:v>50.360000000000007</c:v>
                </c:pt>
                <c:pt idx="79">
                  <c:v>50.300000000000004</c:v>
                </c:pt>
                <c:pt idx="80">
                  <c:v>50.150000000000006</c:v>
                </c:pt>
                <c:pt idx="81">
                  <c:v>49.78</c:v>
                </c:pt>
                <c:pt idx="82">
                  <c:v>49.730000000000004</c:v>
                </c:pt>
                <c:pt idx="83">
                  <c:v>49.550000000000004</c:v>
                </c:pt>
                <c:pt idx="84">
                  <c:v>50.550000000000004</c:v>
                </c:pt>
                <c:pt idx="85">
                  <c:v>49.42</c:v>
                </c:pt>
                <c:pt idx="86">
                  <c:v>50.290000000000006</c:v>
                </c:pt>
                <c:pt idx="87">
                  <c:v>50.460000000000008</c:v>
                </c:pt>
                <c:pt idx="88">
                  <c:v>50.28</c:v>
                </c:pt>
                <c:pt idx="89">
                  <c:v>49.870000000000005</c:v>
                </c:pt>
                <c:pt idx="90">
                  <c:v>52.63000000000001</c:v>
                </c:pt>
                <c:pt idx="91">
                  <c:v>52.460000000000008</c:v>
                </c:pt>
                <c:pt idx="92">
                  <c:v>51.910000000000004</c:v>
                </c:pt>
                <c:pt idx="93">
                  <c:v>50.990000000000009</c:v>
                </c:pt>
                <c:pt idx="94">
                  <c:v>50.780000000000008</c:v>
                </c:pt>
                <c:pt idx="95">
                  <c:v>54.800000000000004</c:v>
                </c:pt>
                <c:pt idx="96">
                  <c:v>54.800000000000004</c:v>
                </c:pt>
                <c:pt idx="97">
                  <c:v>54.300000000000004</c:v>
                </c:pt>
                <c:pt idx="98">
                  <c:v>54.2</c:v>
                </c:pt>
                <c:pt idx="99">
                  <c:v>54.100000000000009</c:v>
                </c:pt>
                <c:pt idx="100">
                  <c:v>54.000000000000007</c:v>
                </c:pt>
                <c:pt idx="101">
                  <c:v>53.900000000000006</c:v>
                </c:pt>
                <c:pt idx="102">
                  <c:v>53.900000000000006</c:v>
                </c:pt>
                <c:pt idx="103">
                  <c:v>53.600000000000009</c:v>
                </c:pt>
                <c:pt idx="104">
                  <c:v>53.600000000000009</c:v>
                </c:pt>
                <c:pt idx="105">
                  <c:v>53.500000000000007</c:v>
                </c:pt>
                <c:pt idx="106">
                  <c:v>58.500000000000007</c:v>
                </c:pt>
                <c:pt idx="107">
                  <c:v>57.800000000000004</c:v>
                </c:pt>
                <c:pt idx="108">
                  <c:v>60.2</c:v>
                </c:pt>
                <c:pt idx="109">
                  <c:v>57.800000000000004</c:v>
                </c:pt>
                <c:pt idx="110">
                  <c:v>60.400000000000006</c:v>
                </c:pt>
                <c:pt idx="111">
                  <c:v>57.2</c:v>
                </c:pt>
                <c:pt idx="112">
                  <c:v>56.900000000000006</c:v>
                </c:pt>
                <c:pt idx="113">
                  <c:v>56.7</c:v>
                </c:pt>
                <c:pt idx="114">
                  <c:v>56.7</c:v>
                </c:pt>
                <c:pt idx="115">
                  <c:v>56.800000000000004</c:v>
                </c:pt>
                <c:pt idx="116">
                  <c:v>56.2</c:v>
                </c:pt>
                <c:pt idx="117">
                  <c:v>55.900000000000006</c:v>
                </c:pt>
                <c:pt idx="118">
                  <c:v>55.7</c:v>
                </c:pt>
                <c:pt idx="119">
                  <c:v>55.600000000000009</c:v>
                </c:pt>
                <c:pt idx="120">
                  <c:v>55.000000000000007</c:v>
                </c:pt>
                <c:pt idx="121">
                  <c:v>54.900000000000006</c:v>
                </c:pt>
                <c:pt idx="122">
                  <c:v>54.800000000000004</c:v>
                </c:pt>
                <c:pt idx="123">
                  <c:v>54.800000000000004</c:v>
                </c:pt>
                <c:pt idx="124">
                  <c:v>55.000000000000007</c:v>
                </c:pt>
                <c:pt idx="125">
                  <c:v>54.500000000000007</c:v>
                </c:pt>
                <c:pt idx="126">
                  <c:v>54.100000000000009</c:v>
                </c:pt>
                <c:pt idx="127">
                  <c:v>52.500000000000007</c:v>
                </c:pt>
                <c:pt idx="128">
                  <c:v>52.300000000000004</c:v>
                </c:pt>
                <c:pt idx="129">
                  <c:v>52.400000000000006</c:v>
                </c:pt>
                <c:pt idx="130">
                  <c:v>52.300000000000004</c:v>
                </c:pt>
                <c:pt idx="131">
                  <c:v>51.000000000000007</c:v>
                </c:pt>
                <c:pt idx="132">
                  <c:v>51.000000000000007</c:v>
                </c:pt>
                <c:pt idx="133">
                  <c:v>52.500000000000007</c:v>
                </c:pt>
                <c:pt idx="134">
                  <c:v>52.600000000000009</c:v>
                </c:pt>
                <c:pt idx="135">
                  <c:v>52.800000000000004</c:v>
                </c:pt>
                <c:pt idx="136">
                  <c:v>55.000000000000007</c:v>
                </c:pt>
                <c:pt idx="137">
                  <c:v>55.100000000000009</c:v>
                </c:pt>
                <c:pt idx="138">
                  <c:v>53.800000000000004</c:v>
                </c:pt>
                <c:pt idx="139">
                  <c:v>53.7</c:v>
                </c:pt>
                <c:pt idx="140">
                  <c:v>52.900000000000006</c:v>
                </c:pt>
                <c:pt idx="141">
                  <c:v>52.2</c:v>
                </c:pt>
                <c:pt idx="142">
                  <c:v>53.900000000000006</c:v>
                </c:pt>
                <c:pt idx="143">
                  <c:v>54.000000000000007</c:v>
                </c:pt>
                <c:pt idx="144">
                  <c:v>54.400000000000006</c:v>
                </c:pt>
                <c:pt idx="145">
                  <c:v>54.7</c:v>
                </c:pt>
                <c:pt idx="146">
                  <c:v>54.800000000000004</c:v>
                </c:pt>
                <c:pt idx="147">
                  <c:v>54.300000000000004</c:v>
                </c:pt>
                <c:pt idx="148">
                  <c:v>52.600000000000009</c:v>
                </c:pt>
                <c:pt idx="149">
                  <c:v>54.100000000000009</c:v>
                </c:pt>
                <c:pt idx="150">
                  <c:v>53.000000000000007</c:v>
                </c:pt>
                <c:pt idx="151">
                  <c:v>54.500000000000007</c:v>
                </c:pt>
                <c:pt idx="152">
                  <c:v>58.300000000000004</c:v>
                </c:pt>
                <c:pt idx="153">
                  <c:v>57.100000000000009</c:v>
                </c:pt>
                <c:pt idx="154">
                  <c:v>55.100000000000009</c:v>
                </c:pt>
                <c:pt idx="155">
                  <c:v>55.100000000000009</c:v>
                </c:pt>
                <c:pt idx="156">
                  <c:v>54.500000000000007</c:v>
                </c:pt>
                <c:pt idx="157">
                  <c:v>54.2</c:v>
                </c:pt>
                <c:pt idx="158">
                  <c:v>53.600000000000009</c:v>
                </c:pt>
                <c:pt idx="159">
                  <c:v>53.100000000000009</c:v>
                </c:pt>
                <c:pt idx="160">
                  <c:v>52.7</c:v>
                </c:pt>
                <c:pt idx="161">
                  <c:v>51.900000000000006</c:v>
                </c:pt>
                <c:pt idx="162">
                  <c:v>51.7</c:v>
                </c:pt>
                <c:pt idx="163">
                  <c:v>51.400000000000006</c:v>
                </c:pt>
                <c:pt idx="164">
                  <c:v>51.400000000000006</c:v>
                </c:pt>
                <c:pt idx="165">
                  <c:v>53.800000000000004</c:v>
                </c:pt>
                <c:pt idx="166">
                  <c:v>52.800000000000004</c:v>
                </c:pt>
                <c:pt idx="167">
                  <c:v>52.600000000000009</c:v>
                </c:pt>
                <c:pt idx="168">
                  <c:v>52.500000000000007</c:v>
                </c:pt>
                <c:pt idx="169">
                  <c:v>52.100000000000009</c:v>
                </c:pt>
                <c:pt idx="170">
                  <c:v>52.400000000000006</c:v>
                </c:pt>
                <c:pt idx="171">
                  <c:v>50.500000000000007</c:v>
                </c:pt>
                <c:pt idx="172">
                  <c:v>50.400000000000006</c:v>
                </c:pt>
                <c:pt idx="173">
                  <c:v>50.400000000000006</c:v>
                </c:pt>
                <c:pt idx="174">
                  <c:v>50.300000000000004</c:v>
                </c:pt>
                <c:pt idx="175">
                  <c:v>50.2</c:v>
                </c:pt>
                <c:pt idx="176">
                  <c:v>49.300000000000004</c:v>
                </c:pt>
                <c:pt idx="177">
                  <c:v>48.400000000000006</c:v>
                </c:pt>
                <c:pt idx="178">
                  <c:v>47.900000000000006</c:v>
                </c:pt>
                <c:pt idx="179">
                  <c:v>48.100000000000009</c:v>
                </c:pt>
                <c:pt idx="180">
                  <c:v>48.300000000000004</c:v>
                </c:pt>
                <c:pt idx="181">
                  <c:v>48.100000000000009</c:v>
                </c:pt>
                <c:pt idx="182">
                  <c:v>47.900000000000006</c:v>
                </c:pt>
                <c:pt idx="183">
                  <c:v>49.800000000000004</c:v>
                </c:pt>
                <c:pt idx="184">
                  <c:v>50.000000000000007</c:v>
                </c:pt>
                <c:pt idx="185">
                  <c:v>50.000000000000007</c:v>
                </c:pt>
                <c:pt idx="186">
                  <c:v>50.100000000000009</c:v>
                </c:pt>
                <c:pt idx="187">
                  <c:v>50.100000000000009</c:v>
                </c:pt>
                <c:pt idx="188">
                  <c:v>50.300000000000004</c:v>
                </c:pt>
                <c:pt idx="189">
                  <c:v>49.800000000000004</c:v>
                </c:pt>
                <c:pt idx="190">
                  <c:v>49.500000000000007</c:v>
                </c:pt>
                <c:pt idx="191">
                  <c:v>49.300000000000004</c:v>
                </c:pt>
                <c:pt idx="192">
                  <c:v>49.100000000000009</c:v>
                </c:pt>
                <c:pt idx="193">
                  <c:v>48.900000000000006</c:v>
                </c:pt>
                <c:pt idx="194">
                  <c:v>48.7</c:v>
                </c:pt>
                <c:pt idx="195">
                  <c:v>48.500000000000007</c:v>
                </c:pt>
                <c:pt idx="196">
                  <c:v>48.2</c:v>
                </c:pt>
                <c:pt idx="197">
                  <c:v>47.7</c:v>
                </c:pt>
                <c:pt idx="198">
                  <c:v>47.900000000000006</c:v>
                </c:pt>
                <c:pt idx="199">
                  <c:v>46.800000000000004</c:v>
                </c:pt>
                <c:pt idx="200">
                  <c:v>47.900000000000006</c:v>
                </c:pt>
                <c:pt idx="201">
                  <c:v>48.000000000000007</c:v>
                </c:pt>
                <c:pt idx="202">
                  <c:v>50.2</c:v>
                </c:pt>
                <c:pt idx="203">
                  <c:v>50.2</c:v>
                </c:pt>
                <c:pt idx="204">
                  <c:v>50.2</c:v>
                </c:pt>
                <c:pt idx="205">
                  <c:v>49.600000000000009</c:v>
                </c:pt>
                <c:pt idx="206">
                  <c:v>49.000000000000007</c:v>
                </c:pt>
                <c:pt idx="207">
                  <c:v>48.300000000000004</c:v>
                </c:pt>
                <c:pt idx="208">
                  <c:v>47.800000000000004</c:v>
                </c:pt>
                <c:pt idx="209">
                  <c:v>47.300000000000004</c:v>
                </c:pt>
                <c:pt idx="210">
                  <c:v>47.100000000000009</c:v>
                </c:pt>
                <c:pt idx="211">
                  <c:v>47.100000000000009</c:v>
                </c:pt>
                <c:pt idx="212">
                  <c:v>47.2</c:v>
                </c:pt>
                <c:pt idx="213">
                  <c:v>47.400000000000006</c:v>
                </c:pt>
                <c:pt idx="214">
                  <c:v>47.800000000000004</c:v>
                </c:pt>
                <c:pt idx="215">
                  <c:v>48.900000000000006</c:v>
                </c:pt>
                <c:pt idx="216">
                  <c:v>50.2</c:v>
                </c:pt>
                <c:pt idx="217">
                  <c:v>51.300000000000004</c:v>
                </c:pt>
                <c:pt idx="218">
                  <c:v>49.7</c:v>
                </c:pt>
                <c:pt idx="219">
                  <c:v>48.7</c:v>
                </c:pt>
                <c:pt idx="220">
                  <c:v>48.400000000000006</c:v>
                </c:pt>
                <c:pt idx="221">
                  <c:v>47.900000000000006</c:v>
                </c:pt>
                <c:pt idx="222">
                  <c:v>47.900000000000006</c:v>
                </c:pt>
                <c:pt idx="223">
                  <c:v>48.900000000000006</c:v>
                </c:pt>
                <c:pt idx="224">
                  <c:v>50.400000000000006</c:v>
                </c:pt>
                <c:pt idx="225">
                  <c:v>48.900000000000006</c:v>
                </c:pt>
                <c:pt idx="226">
                  <c:v>48.2</c:v>
                </c:pt>
                <c:pt idx="227">
                  <c:v>47.600000000000009</c:v>
                </c:pt>
                <c:pt idx="228">
                  <c:v>46.7</c:v>
                </c:pt>
                <c:pt idx="229">
                  <c:v>46.400000000000006</c:v>
                </c:pt>
                <c:pt idx="230">
                  <c:v>46.2</c:v>
                </c:pt>
                <c:pt idx="231">
                  <c:v>46.000000000000007</c:v>
                </c:pt>
                <c:pt idx="232">
                  <c:v>46.100000000000009</c:v>
                </c:pt>
                <c:pt idx="233">
                  <c:v>46.900000000000006</c:v>
                </c:pt>
                <c:pt idx="234">
                  <c:v>46.2</c:v>
                </c:pt>
                <c:pt idx="235">
                  <c:v>49.2</c:v>
                </c:pt>
                <c:pt idx="236">
                  <c:v>51.600000000000009</c:v>
                </c:pt>
                <c:pt idx="237">
                  <c:v>52.400000000000006</c:v>
                </c:pt>
                <c:pt idx="238">
                  <c:v>52.7</c:v>
                </c:pt>
                <c:pt idx="239">
                  <c:v>52.750000000000007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81568"/>
        <c:axId val="353983104"/>
      </c:scatterChart>
      <c:valAx>
        <c:axId val="353981568"/>
        <c:scaling>
          <c:orientation val="minMax"/>
          <c:max val="43000"/>
          <c:min val="36700"/>
        </c:scaling>
        <c:delete val="0"/>
        <c:axPos val="b"/>
        <c:majorGridlines/>
        <c:numFmt formatCode="m/d/yyyy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53983104"/>
        <c:crosses val="autoZero"/>
        <c:crossBetween val="midCat"/>
        <c:majorUnit val="365"/>
      </c:valAx>
      <c:valAx>
        <c:axId val="353983104"/>
        <c:scaling>
          <c:orientation val="minMax"/>
          <c:max val="62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Groundwater Elevation, ft.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3981568"/>
        <c:crosses val="autoZero"/>
        <c:crossBetween val="midCat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9"/>
  <sheetViews>
    <sheetView zoomScale="130" zoomScaleNormal="130" workbookViewId="0">
      <selection activeCell="F5" sqref="F5"/>
    </sheetView>
  </sheetViews>
  <sheetFormatPr defaultRowHeight="12.75" x14ac:dyDescent="0.2"/>
  <cols>
    <col min="1" max="1" width="24.85546875" style="4" customWidth="1"/>
    <col min="2" max="2" width="4.5703125" style="4" customWidth="1"/>
    <col min="3" max="3" width="13.7109375" style="4" customWidth="1"/>
    <col min="4" max="4" width="11.42578125" style="4" customWidth="1"/>
    <col min="5" max="6" width="9.140625" style="4"/>
    <col min="7" max="7" width="14.28515625" style="4" customWidth="1"/>
    <col min="8" max="8" width="13.140625" style="4" customWidth="1"/>
    <col min="9" max="9" width="13.5703125" style="4" customWidth="1"/>
    <col min="10" max="16384" width="9.140625" style="4"/>
  </cols>
  <sheetData>
    <row r="1" spans="1:11" x14ac:dyDescent="0.2">
      <c r="A1" s="3" t="s">
        <v>5</v>
      </c>
      <c r="B1" s="8"/>
    </row>
    <row r="2" spans="1:11" x14ac:dyDescent="0.2">
      <c r="A2" s="8"/>
      <c r="B2" s="8"/>
    </row>
    <row r="3" spans="1:11" ht="13.5" thickBot="1" x14ac:dyDescent="0.25"/>
    <row r="4" spans="1:11" s="6" customFormat="1" ht="38.25" x14ac:dyDescent="0.2">
      <c r="A4" s="30" t="s">
        <v>13</v>
      </c>
      <c r="B4" s="14"/>
      <c r="C4" s="31">
        <v>65.400000000000006</v>
      </c>
      <c r="D4" s="32"/>
      <c r="G4" s="6" t="s">
        <v>6</v>
      </c>
    </row>
    <row r="5" spans="1:11" s="6" customFormat="1" ht="64.5" x14ac:dyDescent="0.25">
      <c r="A5" s="18" t="s">
        <v>0</v>
      </c>
      <c r="B5" s="18"/>
      <c r="C5" s="16" t="s">
        <v>12</v>
      </c>
      <c r="D5" s="17" t="s">
        <v>10</v>
      </c>
      <c r="E5" s="29" t="s">
        <v>11</v>
      </c>
      <c r="F5" s="15"/>
      <c r="G5" s="22" t="s">
        <v>1</v>
      </c>
      <c r="H5" s="23" t="s">
        <v>7</v>
      </c>
      <c r="I5" s="23" t="s">
        <v>9</v>
      </c>
      <c r="J5" s="15"/>
      <c r="K5" s="15"/>
    </row>
    <row r="6" spans="1:11" ht="15" x14ac:dyDescent="0.25">
      <c r="A6" s="7">
        <v>36844</v>
      </c>
      <c r="B6" s="19"/>
      <c r="C6" s="9">
        <v>15.85</v>
      </c>
      <c r="D6" s="10">
        <f t="shared" ref="D6:D69" si="0">$C$4-C6</f>
        <v>49.550000000000004</v>
      </c>
      <c r="E6" s="11">
        <f>D6+1</f>
        <v>50.550000000000004</v>
      </c>
      <c r="F6" s="2"/>
      <c r="G6" s="24">
        <v>22647</v>
      </c>
      <c r="H6" s="27">
        <v>56.96</v>
      </c>
      <c r="I6" s="25">
        <f>H6-$H$61</f>
        <v>9.2818181818181813</v>
      </c>
      <c r="J6" s="2"/>
      <c r="K6" s="2"/>
    </row>
    <row r="7" spans="1:11" ht="15" x14ac:dyDescent="0.25">
      <c r="A7" s="7">
        <v>36852</v>
      </c>
      <c r="B7" s="19"/>
      <c r="C7" s="9">
        <v>15.58</v>
      </c>
      <c r="D7" s="10">
        <f t="shared" si="0"/>
        <v>49.820000000000007</v>
      </c>
      <c r="E7" s="11">
        <f t="shared" ref="E7:E70" si="1">D7+1</f>
        <v>50.820000000000007</v>
      </c>
      <c r="F7" s="2"/>
      <c r="G7" s="24">
        <f>G6+365</f>
        <v>23012</v>
      </c>
      <c r="H7" s="27">
        <v>43.449999999999989</v>
      </c>
      <c r="I7" s="25">
        <f t="shared" ref="I7:I60" si="2">H7-$H$61</f>
        <v>-4.2281818181818309</v>
      </c>
    </row>
    <row r="8" spans="1:11" ht="15" x14ac:dyDescent="0.25">
      <c r="A8" s="7">
        <v>36859</v>
      </c>
      <c r="B8" s="19"/>
      <c r="C8" s="9">
        <v>15.45</v>
      </c>
      <c r="D8" s="10">
        <f t="shared" si="0"/>
        <v>49.95</v>
      </c>
      <c r="E8" s="11">
        <f t="shared" si="1"/>
        <v>50.95</v>
      </c>
      <c r="F8" s="2"/>
      <c r="G8" s="24">
        <f t="shared" ref="G8" si="3">G7+365</f>
        <v>23377</v>
      </c>
      <c r="H8" s="27">
        <v>37.74</v>
      </c>
      <c r="I8" s="25">
        <f t="shared" si="2"/>
        <v>-9.9381818181818176</v>
      </c>
    </row>
    <row r="9" spans="1:11" ht="15" x14ac:dyDescent="0.25">
      <c r="A9" s="7">
        <v>36876</v>
      </c>
      <c r="B9" s="19"/>
      <c r="C9" s="9">
        <v>16.3</v>
      </c>
      <c r="D9" s="10">
        <f t="shared" si="0"/>
        <v>49.100000000000009</v>
      </c>
      <c r="E9" s="11">
        <f t="shared" si="1"/>
        <v>50.100000000000009</v>
      </c>
      <c r="F9" s="2"/>
      <c r="G9" s="24">
        <f>G8+366</f>
        <v>23743</v>
      </c>
      <c r="H9" s="27">
        <v>31.46</v>
      </c>
      <c r="I9" s="25">
        <f t="shared" si="2"/>
        <v>-16.218181818181819</v>
      </c>
    </row>
    <row r="10" spans="1:11" ht="15" x14ac:dyDescent="0.25">
      <c r="A10" s="7">
        <v>36878</v>
      </c>
      <c r="B10" s="19"/>
      <c r="C10" s="9">
        <v>16.309999999999999</v>
      </c>
      <c r="D10" s="10">
        <f t="shared" si="0"/>
        <v>49.09</v>
      </c>
      <c r="E10" s="11">
        <f t="shared" si="1"/>
        <v>50.09</v>
      </c>
      <c r="F10" s="2"/>
      <c r="G10" s="24">
        <f t="shared" ref="G10:G60" si="4">G9+366</f>
        <v>24109</v>
      </c>
      <c r="H10" s="27">
        <v>37.989999999999995</v>
      </c>
      <c r="I10" s="25">
        <f t="shared" si="2"/>
        <v>-9.6881818181818247</v>
      </c>
    </row>
    <row r="11" spans="1:11" ht="15" x14ac:dyDescent="0.25">
      <c r="A11" s="7">
        <v>36889</v>
      </c>
      <c r="B11" s="19"/>
      <c r="C11" s="9">
        <v>15.5</v>
      </c>
      <c r="D11" s="10">
        <f t="shared" si="0"/>
        <v>49.900000000000006</v>
      </c>
      <c r="E11" s="11">
        <f t="shared" si="1"/>
        <v>50.900000000000006</v>
      </c>
      <c r="F11" s="2"/>
      <c r="G11" s="24">
        <f t="shared" si="4"/>
        <v>24475</v>
      </c>
      <c r="H11" s="27">
        <v>46.86</v>
      </c>
      <c r="I11" s="25">
        <f t="shared" si="2"/>
        <v>-0.81818181818182012</v>
      </c>
    </row>
    <row r="12" spans="1:11" ht="15" x14ac:dyDescent="0.25">
      <c r="A12" s="7">
        <v>36896</v>
      </c>
      <c r="B12" s="19"/>
      <c r="C12" s="9">
        <v>15.27</v>
      </c>
      <c r="D12" s="10">
        <f t="shared" si="0"/>
        <v>50.13000000000001</v>
      </c>
      <c r="E12" s="11">
        <f t="shared" si="1"/>
        <v>51.13000000000001</v>
      </c>
      <c r="F12" s="2"/>
      <c r="G12" s="24">
        <f t="shared" si="4"/>
        <v>24841</v>
      </c>
      <c r="H12" s="27">
        <v>45.099999999999987</v>
      </c>
      <c r="I12" s="25">
        <f t="shared" si="2"/>
        <v>-2.5781818181818323</v>
      </c>
    </row>
    <row r="13" spans="1:11" ht="15" x14ac:dyDescent="0.25">
      <c r="A13" s="7">
        <v>36898</v>
      </c>
      <c r="B13" s="19"/>
      <c r="C13" s="9">
        <v>15.25</v>
      </c>
      <c r="D13" s="10">
        <f t="shared" si="0"/>
        <v>50.150000000000006</v>
      </c>
      <c r="E13" s="11">
        <f t="shared" si="1"/>
        <v>51.150000000000006</v>
      </c>
      <c r="F13" s="2"/>
      <c r="G13" s="24">
        <f t="shared" si="4"/>
        <v>25207</v>
      </c>
      <c r="H13" s="27">
        <v>50.820000000000007</v>
      </c>
      <c r="I13" s="25">
        <f t="shared" si="2"/>
        <v>3.1418181818181878</v>
      </c>
    </row>
    <row r="14" spans="1:11" ht="15" x14ac:dyDescent="0.25">
      <c r="A14" s="7">
        <v>36902</v>
      </c>
      <c r="B14" s="19"/>
      <c r="C14" s="9">
        <v>15.31</v>
      </c>
      <c r="D14" s="10">
        <f t="shared" si="0"/>
        <v>50.09</v>
      </c>
      <c r="E14" s="11">
        <f t="shared" si="1"/>
        <v>51.09</v>
      </c>
      <c r="F14" s="2"/>
      <c r="G14" s="24">
        <f t="shared" si="4"/>
        <v>25573</v>
      </c>
      <c r="H14" s="27">
        <v>42.92</v>
      </c>
      <c r="I14" s="25">
        <f t="shared" si="2"/>
        <v>-4.7581818181818178</v>
      </c>
    </row>
    <row r="15" spans="1:11" ht="15" x14ac:dyDescent="0.25">
      <c r="A15" s="7">
        <v>36910</v>
      </c>
      <c r="B15" s="19"/>
      <c r="C15" s="9">
        <v>15.46</v>
      </c>
      <c r="D15" s="10">
        <f t="shared" si="0"/>
        <v>49.940000000000005</v>
      </c>
      <c r="E15" s="11">
        <f t="shared" si="1"/>
        <v>50.940000000000005</v>
      </c>
      <c r="F15" s="2"/>
      <c r="G15" s="24">
        <f t="shared" si="4"/>
        <v>25939</v>
      </c>
      <c r="H15" s="27">
        <v>41.01</v>
      </c>
      <c r="I15" s="25">
        <f t="shared" si="2"/>
        <v>-6.6681818181818215</v>
      </c>
    </row>
    <row r="16" spans="1:11" ht="15" x14ac:dyDescent="0.25">
      <c r="A16" s="7">
        <v>36938</v>
      </c>
      <c r="B16" s="19"/>
      <c r="C16" s="9">
        <v>15.68</v>
      </c>
      <c r="D16" s="10">
        <f t="shared" si="0"/>
        <v>49.720000000000006</v>
      </c>
      <c r="E16" s="11">
        <f t="shared" si="1"/>
        <v>50.720000000000006</v>
      </c>
      <c r="F16" s="2"/>
      <c r="G16" s="24">
        <f t="shared" si="4"/>
        <v>26305</v>
      </c>
      <c r="H16" s="27">
        <v>59.26</v>
      </c>
      <c r="I16" s="25">
        <f t="shared" si="2"/>
        <v>11.581818181818178</v>
      </c>
    </row>
    <row r="17" spans="1:9" ht="15" x14ac:dyDescent="0.25">
      <c r="A17" s="7">
        <v>36945</v>
      </c>
      <c r="B17" s="19"/>
      <c r="C17" s="9">
        <v>15.75</v>
      </c>
      <c r="D17" s="10">
        <f t="shared" si="0"/>
        <v>49.650000000000006</v>
      </c>
      <c r="E17" s="11">
        <f t="shared" si="1"/>
        <v>50.650000000000006</v>
      </c>
      <c r="F17" s="2"/>
      <c r="G17" s="24">
        <f t="shared" si="4"/>
        <v>26671</v>
      </c>
      <c r="H17" s="27">
        <v>49.269999999999996</v>
      </c>
      <c r="I17" s="25">
        <f t="shared" si="2"/>
        <v>1.5918181818181765</v>
      </c>
    </row>
    <row r="18" spans="1:9" ht="15" x14ac:dyDescent="0.25">
      <c r="A18" s="7">
        <v>36952</v>
      </c>
      <c r="B18" s="19"/>
      <c r="C18" s="9">
        <v>15.76</v>
      </c>
      <c r="D18" s="10">
        <f t="shared" si="0"/>
        <v>49.640000000000008</v>
      </c>
      <c r="E18" s="11">
        <f t="shared" si="1"/>
        <v>50.640000000000008</v>
      </c>
      <c r="F18" s="2"/>
      <c r="G18" s="24">
        <f t="shared" si="4"/>
        <v>27037</v>
      </c>
      <c r="H18" s="27">
        <v>41.48</v>
      </c>
      <c r="I18" s="25">
        <f t="shared" si="2"/>
        <v>-6.1981818181818227</v>
      </c>
    </row>
    <row r="19" spans="1:9" ht="15" x14ac:dyDescent="0.25">
      <c r="A19" s="7">
        <v>36973</v>
      </c>
      <c r="B19" s="19"/>
      <c r="C19" s="9">
        <v>15.11</v>
      </c>
      <c r="D19" s="10">
        <f t="shared" si="0"/>
        <v>50.290000000000006</v>
      </c>
      <c r="E19" s="11">
        <f t="shared" si="1"/>
        <v>51.290000000000006</v>
      </c>
      <c r="F19" s="2"/>
      <c r="G19" s="24">
        <f t="shared" si="4"/>
        <v>27403</v>
      </c>
      <c r="H19" s="27">
        <v>52.060000000000009</v>
      </c>
      <c r="I19" s="25">
        <f t="shared" si="2"/>
        <v>4.3818181818181898</v>
      </c>
    </row>
    <row r="20" spans="1:9" ht="15" x14ac:dyDescent="0.25">
      <c r="A20" s="7">
        <v>36979</v>
      </c>
      <c r="B20" s="19"/>
      <c r="C20" s="9">
        <v>13.45</v>
      </c>
      <c r="D20" s="10">
        <f t="shared" si="0"/>
        <v>51.95</v>
      </c>
      <c r="E20" s="11">
        <f t="shared" si="1"/>
        <v>52.95</v>
      </c>
      <c r="F20" s="2"/>
      <c r="G20" s="24">
        <f t="shared" si="4"/>
        <v>27769</v>
      </c>
      <c r="H20" s="27">
        <v>37.529999999999994</v>
      </c>
      <c r="I20" s="25">
        <f t="shared" si="2"/>
        <v>-10.148181818181826</v>
      </c>
    </row>
    <row r="21" spans="1:9" ht="15" x14ac:dyDescent="0.25">
      <c r="A21" s="7">
        <v>36987</v>
      </c>
      <c r="B21" s="19"/>
      <c r="C21" s="9">
        <v>12.28</v>
      </c>
      <c r="D21" s="10">
        <f t="shared" si="0"/>
        <v>53.120000000000005</v>
      </c>
      <c r="E21" s="11">
        <f t="shared" si="1"/>
        <v>54.120000000000005</v>
      </c>
      <c r="F21" s="2"/>
      <c r="G21" s="24">
        <f t="shared" si="4"/>
        <v>28135</v>
      </c>
      <c r="H21" s="27">
        <v>46.760000000000005</v>
      </c>
      <c r="I21" s="25">
        <f t="shared" si="2"/>
        <v>-0.91818181818181444</v>
      </c>
    </row>
    <row r="22" spans="1:9" ht="15" x14ac:dyDescent="0.25">
      <c r="A22" s="7">
        <v>36994</v>
      </c>
      <c r="B22" s="19"/>
      <c r="C22" s="9">
        <v>12.08</v>
      </c>
      <c r="D22" s="10">
        <f t="shared" si="0"/>
        <v>53.320000000000007</v>
      </c>
      <c r="E22" s="11">
        <f t="shared" si="1"/>
        <v>54.320000000000007</v>
      </c>
      <c r="F22" s="2"/>
      <c r="G22" s="24">
        <f t="shared" si="4"/>
        <v>28501</v>
      </c>
      <c r="H22" s="27">
        <v>42.669999999999995</v>
      </c>
      <c r="I22" s="25">
        <f t="shared" si="2"/>
        <v>-5.008181818181825</v>
      </c>
    </row>
    <row r="23" spans="1:9" ht="15" x14ac:dyDescent="0.25">
      <c r="A23" s="7">
        <v>37008</v>
      </c>
      <c r="B23" s="19"/>
      <c r="C23" s="9">
        <v>12.47</v>
      </c>
      <c r="D23" s="10">
        <f t="shared" si="0"/>
        <v>52.930000000000007</v>
      </c>
      <c r="E23" s="11">
        <f t="shared" si="1"/>
        <v>53.930000000000007</v>
      </c>
      <c r="F23" s="2"/>
      <c r="G23" s="24">
        <f t="shared" si="4"/>
        <v>28867</v>
      </c>
      <c r="H23" s="27">
        <v>49.459999999999994</v>
      </c>
      <c r="I23" s="25">
        <f t="shared" si="2"/>
        <v>1.7818181818181742</v>
      </c>
    </row>
    <row r="24" spans="1:9" ht="15" x14ac:dyDescent="0.25">
      <c r="A24" s="7">
        <v>37027</v>
      </c>
      <c r="B24" s="19"/>
      <c r="C24" s="9">
        <v>13.18</v>
      </c>
      <c r="D24" s="10">
        <f t="shared" si="0"/>
        <v>52.220000000000006</v>
      </c>
      <c r="E24" s="11">
        <f t="shared" si="1"/>
        <v>53.220000000000006</v>
      </c>
      <c r="F24" s="2"/>
      <c r="G24" s="24">
        <f t="shared" si="4"/>
        <v>29233</v>
      </c>
      <c r="H24" s="27">
        <v>33.9</v>
      </c>
      <c r="I24" s="25">
        <f t="shared" si="2"/>
        <v>-13.778181818181821</v>
      </c>
    </row>
    <row r="25" spans="1:9" ht="15" x14ac:dyDescent="0.25">
      <c r="A25" s="7">
        <v>37056</v>
      </c>
      <c r="B25" s="19"/>
      <c r="C25" s="9">
        <v>13.82</v>
      </c>
      <c r="D25" s="10">
        <f t="shared" si="0"/>
        <v>51.580000000000005</v>
      </c>
      <c r="E25" s="11">
        <f t="shared" si="1"/>
        <v>52.580000000000005</v>
      </c>
      <c r="F25" s="2"/>
      <c r="G25" s="24">
        <f t="shared" si="4"/>
        <v>29599</v>
      </c>
      <c r="H25" s="27">
        <v>41.930000000000014</v>
      </c>
      <c r="I25" s="25">
        <f t="shared" si="2"/>
        <v>-5.7481818181818056</v>
      </c>
    </row>
    <row r="26" spans="1:9" ht="15" x14ac:dyDescent="0.25">
      <c r="A26" s="7">
        <v>37078</v>
      </c>
      <c r="B26" s="19"/>
      <c r="C26" s="9">
        <v>14.3</v>
      </c>
      <c r="D26" s="10">
        <f t="shared" si="0"/>
        <v>51.100000000000009</v>
      </c>
      <c r="E26" s="11">
        <f t="shared" si="1"/>
        <v>52.100000000000009</v>
      </c>
      <c r="F26" s="2"/>
      <c r="G26" s="24">
        <f t="shared" si="4"/>
        <v>29965</v>
      </c>
      <c r="H26" s="27">
        <v>44.21</v>
      </c>
      <c r="I26" s="25">
        <f t="shared" si="2"/>
        <v>-3.4681818181818187</v>
      </c>
    </row>
    <row r="27" spans="1:9" ht="15" x14ac:dyDescent="0.25">
      <c r="A27" s="7">
        <v>37085</v>
      </c>
      <c r="B27" s="19"/>
      <c r="C27" s="9">
        <v>14.91</v>
      </c>
      <c r="D27" s="10">
        <f t="shared" si="0"/>
        <v>50.490000000000009</v>
      </c>
      <c r="E27" s="11">
        <f t="shared" si="1"/>
        <v>51.490000000000009</v>
      </c>
      <c r="F27" s="2"/>
      <c r="G27" s="24">
        <f t="shared" si="4"/>
        <v>30331</v>
      </c>
      <c r="H27" s="27">
        <v>65.660000000000011</v>
      </c>
      <c r="I27" s="25">
        <f t="shared" si="2"/>
        <v>17.981818181818191</v>
      </c>
    </row>
    <row r="28" spans="1:9" ht="15" x14ac:dyDescent="0.25">
      <c r="A28" s="7">
        <v>37120</v>
      </c>
      <c r="B28" s="19"/>
      <c r="C28" s="9">
        <v>15.37</v>
      </c>
      <c r="D28" s="10">
        <f t="shared" si="0"/>
        <v>50.030000000000008</v>
      </c>
      <c r="E28" s="11">
        <f t="shared" si="1"/>
        <v>51.030000000000008</v>
      </c>
      <c r="F28" s="2"/>
      <c r="G28" s="24">
        <f t="shared" si="4"/>
        <v>30697</v>
      </c>
      <c r="H28" s="27">
        <v>53.95</v>
      </c>
      <c r="I28" s="25">
        <f t="shared" si="2"/>
        <v>6.2718181818181833</v>
      </c>
    </row>
    <row r="29" spans="1:9" ht="15" x14ac:dyDescent="0.25">
      <c r="A29" s="7">
        <v>37176</v>
      </c>
      <c r="B29" s="19"/>
      <c r="C29" s="9">
        <v>16.600000000000001</v>
      </c>
      <c r="D29" s="10">
        <f t="shared" si="0"/>
        <v>48.800000000000004</v>
      </c>
      <c r="E29" s="11">
        <f t="shared" si="1"/>
        <v>49.800000000000004</v>
      </c>
      <c r="F29" s="2"/>
      <c r="G29" s="24">
        <f t="shared" si="4"/>
        <v>31063</v>
      </c>
      <c r="H29" s="27">
        <v>40.07</v>
      </c>
      <c r="I29" s="25">
        <f t="shared" si="2"/>
        <v>-7.6081818181818193</v>
      </c>
    </row>
    <row r="30" spans="1:9" ht="15" x14ac:dyDescent="0.25">
      <c r="A30" s="7">
        <v>37186</v>
      </c>
      <c r="B30" s="19"/>
      <c r="C30" s="9">
        <v>16.760000000000002</v>
      </c>
      <c r="D30" s="10">
        <f t="shared" si="0"/>
        <v>48.64</v>
      </c>
      <c r="E30" s="11">
        <f t="shared" si="1"/>
        <v>49.64</v>
      </c>
      <c r="F30" s="2"/>
      <c r="G30" s="24">
        <f t="shared" si="4"/>
        <v>31429</v>
      </c>
      <c r="H30" s="27">
        <v>48.86</v>
      </c>
      <c r="I30" s="25">
        <f t="shared" si="2"/>
        <v>1.1818181818181799</v>
      </c>
    </row>
    <row r="31" spans="1:9" ht="15" x14ac:dyDescent="0.25">
      <c r="A31" s="7">
        <v>37216</v>
      </c>
      <c r="B31" s="19"/>
      <c r="C31" s="9">
        <v>17.21</v>
      </c>
      <c r="D31" s="10">
        <f t="shared" si="0"/>
        <v>48.190000000000005</v>
      </c>
      <c r="E31" s="11">
        <f t="shared" si="1"/>
        <v>49.190000000000005</v>
      </c>
      <c r="F31" s="2"/>
      <c r="G31" s="24">
        <f t="shared" si="4"/>
        <v>31795</v>
      </c>
      <c r="H31" s="27">
        <v>50.220000000000006</v>
      </c>
      <c r="I31" s="25">
        <f t="shared" si="2"/>
        <v>2.5418181818181864</v>
      </c>
    </row>
    <row r="32" spans="1:9" ht="15" x14ac:dyDescent="0.25">
      <c r="A32" s="7">
        <v>37222</v>
      </c>
      <c r="B32" s="19"/>
      <c r="C32" s="9">
        <v>17.309999999999999</v>
      </c>
      <c r="D32" s="10">
        <f t="shared" si="0"/>
        <v>48.09</v>
      </c>
      <c r="E32" s="11">
        <f t="shared" si="1"/>
        <v>49.09</v>
      </c>
      <c r="F32" s="2"/>
      <c r="G32" s="24">
        <f t="shared" si="4"/>
        <v>32161</v>
      </c>
      <c r="H32" s="27">
        <v>43.279999999999994</v>
      </c>
      <c r="I32" s="25">
        <f t="shared" si="2"/>
        <v>-4.3981818181818255</v>
      </c>
    </row>
    <row r="33" spans="1:9" ht="15" x14ac:dyDescent="0.25">
      <c r="A33" s="7">
        <v>37231</v>
      </c>
      <c r="B33" s="19"/>
      <c r="C33" s="9">
        <v>17.45</v>
      </c>
      <c r="D33" s="10">
        <f t="shared" si="0"/>
        <v>47.95</v>
      </c>
      <c r="E33" s="11">
        <f t="shared" si="1"/>
        <v>48.95</v>
      </c>
      <c r="F33" s="2"/>
      <c r="G33" s="24">
        <f t="shared" si="4"/>
        <v>32527</v>
      </c>
      <c r="H33" s="27">
        <v>42.88</v>
      </c>
      <c r="I33" s="25">
        <f t="shared" si="2"/>
        <v>-4.798181818181817</v>
      </c>
    </row>
    <row r="34" spans="1:9" ht="15" x14ac:dyDescent="0.25">
      <c r="A34" s="7">
        <v>37253</v>
      </c>
      <c r="B34" s="19"/>
      <c r="C34" s="9">
        <v>17.899999999999999</v>
      </c>
      <c r="D34" s="10">
        <f t="shared" si="0"/>
        <v>47.500000000000007</v>
      </c>
      <c r="E34" s="11">
        <f t="shared" si="1"/>
        <v>48.500000000000007</v>
      </c>
      <c r="F34" s="2"/>
      <c r="G34" s="24">
        <f t="shared" si="4"/>
        <v>32893</v>
      </c>
      <c r="H34" s="27">
        <v>47.48</v>
      </c>
      <c r="I34" s="25">
        <f t="shared" si="2"/>
        <v>-0.19818181818182268</v>
      </c>
    </row>
    <row r="35" spans="1:9" ht="15" x14ac:dyDescent="0.25">
      <c r="A35" s="7">
        <v>37267</v>
      </c>
      <c r="B35" s="19"/>
      <c r="C35" s="9">
        <v>18.059999999999999</v>
      </c>
      <c r="D35" s="10">
        <f t="shared" si="0"/>
        <v>47.34</v>
      </c>
      <c r="E35" s="11">
        <f t="shared" si="1"/>
        <v>48.34</v>
      </c>
      <c r="F35" s="2"/>
      <c r="G35" s="24">
        <f t="shared" si="4"/>
        <v>33259</v>
      </c>
      <c r="H35" s="27">
        <v>45.72</v>
      </c>
      <c r="I35" s="25">
        <f t="shared" si="2"/>
        <v>-1.9581818181818207</v>
      </c>
    </row>
    <row r="36" spans="1:9" ht="15" x14ac:dyDescent="0.25">
      <c r="A36" s="7">
        <v>37273</v>
      </c>
      <c r="B36" s="19"/>
      <c r="C36" s="9">
        <v>18.16</v>
      </c>
      <c r="D36" s="10">
        <f t="shared" si="0"/>
        <v>47.240000000000009</v>
      </c>
      <c r="E36" s="11">
        <f t="shared" si="1"/>
        <v>48.240000000000009</v>
      </c>
      <c r="F36" s="2"/>
      <c r="G36" s="24">
        <f t="shared" si="4"/>
        <v>33625</v>
      </c>
      <c r="H36" s="27">
        <v>40.799999999999997</v>
      </c>
      <c r="I36" s="25">
        <f t="shared" si="2"/>
        <v>-6.8781818181818224</v>
      </c>
    </row>
    <row r="37" spans="1:9" ht="15" x14ac:dyDescent="0.25">
      <c r="A37" s="7">
        <v>37281</v>
      </c>
      <c r="B37" s="19"/>
      <c r="C37" s="9">
        <v>18.27</v>
      </c>
      <c r="D37" s="10">
        <f t="shared" si="0"/>
        <v>47.13000000000001</v>
      </c>
      <c r="E37" s="11">
        <f t="shared" si="1"/>
        <v>48.13000000000001</v>
      </c>
      <c r="F37" s="2"/>
      <c r="G37" s="24">
        <f t="shared" si="4"/>
        <v>33991</v>
      </c>
      <c r="H37" s="27">
        <v>42.18</v>
      </c>
      <c r="I37" s="25">
        <f t="shared" si="2"/>
        <v>-5.4981818181818198</v>
      </c>
    </row>
    <row r="38" spans="1:9" ht="15" x14ac:dyDescent="0.25">
      <c r="A38" s="7">
        <v>37288</v>
      </c>
      <c r="B38" s="19"/>
      <c r="C38" s="9">
        <v>18.329999999999998</v>
      </c>
      <c r="D38" s="10">
        <f t="shared" si="0"/>
        <v>47.070000000000007</v>
      </c>
      <c r="E38" s="11">
        <f t="shared" si="1"/>
        <v>48.070000000000007</v>
      </c>
      <c r="F38" s="2"/>
      <c r="G38" s="24">
        <f t="shared" si="4"/>
        <v>34357</v>
      </c>
      <c r="H38" s="27">
        <v>45.089999999999996</v>
      </c>
      <c r="I38" s="25">
        <f t="shared" si="2"/>
        <v>-2.5881818181818232</v>
      </c>
    </row>
    <row r="39" spans="1:9" ht="15" x14ac:dyDescent="0.25">
      <c r="A39" s="7">
        <v>37302</v>
      </c>
      <c r="B39" s="19"/>
      <c r="C39" s="9">
        <v>18.45</v>
      </c>
      <c r="D39" s="10">
        <f t="shared" si="0"/>
        <v>46.95</v>
      </c>
      <c r="E39" s="11">
        <f t="shared" si="1"/>
        <v>47.95</v>
      </c>
      <c r="F39" s="2"/>
      <c r="G39" s="24">
        <f t="shared" si="4"/>
        <v>34723</v>
      </c>
      <c r="H39" s="27">
        <v>39.729999999999997</v>
      </c>
      <c r="I39" s="25">
        <f t="shared" si="2"/>
        <v>-7.9481818181818227</v>
      </c>
    </row>
    <row r="40" spans="1:9" ht="15" x14ac:dyDescent="0.25">
      <c r="A40" s="7">
        <v>37313</v>
      </c>
      <c r="B40" s="19"/>
      <c r="C40" s="9">
        <v>18.5</v>
      </c>
      <c r="D40" s="10">
        <f t="shared" si="0"/>
        <v>46.900000000000006</v>
      </c>
      <c r="E40" s="11">
        <f t="shared" si="1"/>
        <v>47.900000000000006</v>
      </c>
      <c r="F40" s="2"/>
      <c r="G40" s="24">
        <f t="shared" si="4"/>
        <v>35089</v>
      </c>
      <c r="H40" s="27">
        <v>62.93</v>
      </c>
      <c r="I40" s="25">
        <f t="shared" si="2"/>
        <v>15.25181818181818</v>
      </c>
    </row>
    <row r="41" spans="1:9" ht="15" x14ac:dyDescent="0.25">
      <c r="A41" s="7">
        <v>37321</v>
      </c>
      <c r="B41" s="19"/>
      <c r="C41" s="9">
        <v>18.45</v>
      </c>
      <c r="D41" s="10">
        <f t="shared" si="0"/>
        <v>46.95</v>
      </c>
      <c r="E41" s="11">
        <f t="shared" si="1"/>
        <v>47.95</v>
      </c>
      <c r="F41" s="2"/>
      <c r="G41" s="24">
        <f t="shared" si="4"/>
        <v>35455</v>
      </c>
      <c r="H41" s="27">
        <v>41.48</v>
      </c>
      <c r="I41" s="25">
        <f t="shared" si="2"/>
        <v>-6.1981818181818227</v>
      </c>
    </row>
    <row r="42" spans="1:9" ht="15" x14ac:dyDescent="0.25">
      <c r="A42" s="7">
        <v>37330</v>
      </c>
      <c r="B42" s="19"/>
      <c r="C42" s="9">
        <v>18.309999999999999</v>
      </c>
      <c r="D42" s="10">
        <f t="shared" si="0"/>
        <v>47.09</v>
      </c>
      <c r="E42" s="11">
        <f t="shared" si="1"/>
        <v>48.09</v>
      </c>
      <c r="F42" s="2"/>
      <c r="G42" s="24">
        <f t="shared" si="4"/>
        <v>35821</v>
      </c>
      <c r="H42" s="27">
        <v>51.689999999999991</v>
      </c>
      <c r="I42" s="25">
        <f t="shared" si="2"/>
        <v>4.0118181818181711</v>
      </c>
    </row>
    <row r="43" spans="1:9" ht="15" x14ac:dyDescent="0.25">
      <c r="A43" s="7">
        <v>37336</v>
      </c>
      <c r="B43" s="19"/>
      <c r="C43" s="9">
        <v>18.260000000000002</v>
      </c>
      <c r="D43" s="10">
        <f t="shared" si="0"/>
        <v>47.14</v>
      </c>
      <c r="E43" s="11">
        <f t="shared" si="1"/>
        <v>48.14</v>
      </c>
      <c r="F43" s="2"/>
      <c r="G43" s="24">
        <f t="shared" si="4"/>
        <v>36187</v>
      </c>
      <c r="H43" s="27">
        <v>45.999999999999993</v>
      </c>
      <c r="I43" s="25">
        <f t="shared" si="2"/>
        <v>-1.6781818181818267</v>
      </c>
    </row>
    <row r="44" spans="1:9" ht="15" x14ac:dyDescent="0.25">
      <c r="A44" s="7">
        <v>37344</v>
      </c>
      <c r="B44" s="19"/>
      <c r="C44" s="9">
        <v>18.13</v>
      </c>
      <c r="D44" s="10">
        <f t="shared" si="0"/>
        <v>47.27000000000001</v>
      </c>
      <c r="E44" s="11">
        <f t="shared" si="1"/>
        <v>48.27000000000001</v>
      </c>
      <c r="F44" s="2"/>
      <c r="G44" s="24">
        <f t="shared" si="4"/>
        <v>36553</v>
      </c>
      <c r="H44" s="27">
        <v>52.2</v>
      </c>
      <c r="I44" s="25">
        <f t="shared" si="2"/>
        <v>4.5218181818181833</v>
      </c>
    </row>
    <row r="45" spans="1:9" ht="15" x14ac:dyDescent="0.25">
      <c r="A45" s="7">
        <v>37351</v>
      </c>
      <c r="B45" s="19"/>
      <c r="C45" s="9">
        <v>17.98</v>
      </c>
      <c r="D45" s="10">
        <f t="shared" si="0"/>
        <v>47.42</v>
      </c>
      <c r="E45" s="11">
        <f t="shared" si="1"/>
        <v>48.42</v>
      </c>
      <c r="F45" s="2"/>
      <c r="G45" s="24">
        <f t="shared" si="4"/>
        <v>36919</v>
      </c>
      <c r="H45" s="27">
        <v>36.910000000000004</v>
      </c>
      <c r="I45" s="25">
        <f t="shared" si="2"/>
        <v>-10.768181818181816</v>
      </c>
    </row>
    <row r="46" spans="1:9" ht="15" x14ac:dyDescent="0.25">
      <c r="A46" s="7">
        <v>37356</v>
      </c>
      <c r="B46" s="19"/>
      <c r="C46" s="9">
        <v>17.850000000000001</v>
      </c>
      <c r="D46" s="10">
        <f t="shared" si="0"/>
        <v>47.550000000000004</v>
      </c>
      <c r="E46" s="11">
        <f t="shared" si="1"/>
        <v>48.550000000000004</v>
      </c>
      <c r="F46" s="2"/>
      <c r="G46" s="24">
        <f t="shared" si="4"/>
        <v>37285</v>
      </c>
      <c r="H46" s="27">
        <v>46.21</v>
      </c>
      <c r="I46" s="25">
        <f t="shared" si="2"/>
        <v>-1.4681818181818187</v>
      </c>
    </row>
    <row r="47" spans="1:9" ht="15" x14ac:dyDescent="0.25">
      <c r="A47" s="7">
        <v>37365</v>
      </c>
      <c r="B47" s="19"/>
      <c r="C47" s="9">
        <v>17.62</v>
      </c>
      <c r="D47" s="10">
        <f t="shared" si="0"/>
        <v>47.78</v>
      </c>
      <c r="E47" s="11">
        <f t="shared" si="1"/>
        <v>48.78</v>
      </c>
      <c r="F47" s="2"/>
      <c r="G47" s="24">
        <f t="shared" si="4"/>
        <v>37651</v>
      </c>
      <c r="H47" s="27">
        <v>51.169999999999995</v>
      </c>
      <c r="I47" s="25">
        <f t="shared" si="2"/>
        <v>3.491818181818175</v>
      </c>
    </row>
    <row r="48" spans="1:9" ht="15" x14ac:dyDescent="0.25">
      <c r="A48" s="7">
        <v>37379</v>
      </c>
      <c r="B48" s="19"/>
      <c r="C48" s="9">
        <v>17.36</v>
      </c>
      <c r="D48" s="10">
        <f t="shared" si="0"/>
        <v>48.040000000000006</v>
      </c>
      <c r="E48" s="11">
        <f t="shared" si="1"/>
        <v>49.040000000000006</v>
      </c>
      <c r="F48" s="2"/>
      <c r="G48" s="24">
        <f t="shared" si="4"/>
        <v>38017</v>
      </c>
      <c r="H48" s="27">
        <v>52.739999999999995</v>
      </c>
      <c r="I48" s="25">
        <f t="shared" si="2"/>
        <v>5.0618181818181753</v>
      </c>
    </row>
    <row r="49" spans="1:9" ht="15" x14ac:dyDescent="0.25">
      <c r="A49" s="7">
        <v>37391</v>
      </c>
      <c r="B49" s="19"/>
      <c r="C49" s="9">
        <v>17.21</v>
      </c>
      <c r="D49" s="10">
        <f t="shared" si="0"/>
        <v>48.190000000000005</v>
      </c>
      <c r="E49" s="11">
        <f t="shared" si="1"/>
        <v>49.190000000000005</v>
      </c>
      <c r="F49" s="2"/>
      <c r="G49" s="24">
        <f t="shared" si="4"/>
        <v>38383</v>
      </c>
      <c r="H49" s="27">
        <v>58.84</v>
      </c>
      <c r="I49" s="25">
        <f t="shared" si="2"/>
        <v>11.161818181818184</v>
      </c>
    </row>
    <row r="50" spans="1:9" ht="15" x14ac:dyDescent="0.25">
      <c r="A50" s="7">
        <v>37400</v>
      </c>
      <c r="B50" s="19"/>
      <c r="C50" s="9">
        <v>16.48</v>
      </c>
      <c r="D50" s="10">
        <f t="shared" si="0"/>
        <v>48.92</v>
      </c>
      <c r="E50" s="11">
        <f t="shared" si="1"/>
        <v>49.92</v>
      </c>
      <c r="F50" s="2"/>
      <c r="G50" s="24">
        <f t="shared" si="4"/>
        <v>38749</v>
      </c>
      <c r="H50" s="27">
        <v>67.67</v>
      </c>
      <c r="I50" s="25">
        <f t="shared" si="2"/>
        <v>19.991818181818182</v>
      </c>
    </row>
    <row r="51" spans="1:9" ht="15" x14ac:dyDescent="0.25">
      <c r="A51" s="7">
        <v>37411</v>
      </c>
      <c r="B51" s="19"/>
      <c r="C51" s="9">
        <v>16.3</v>
      </c>
      <c r="D51" s="10">
        <f t="shared" si="0"/>
        <v>49.100000000000009</v>
      </c>
      <c r="E51" s="11">
        <f t="shared" si="1"/>
        <v>50.100000000000009</v>
      </c>
      <c r="F51" s="2"/>
      <c r="G51" s="24">
        <f t="shared" si="4"/>
        <v>39115</v>
      </c>
      <c r="H51" s="27">
        <v>51.92</v>
      </c>
      <c r="I51" s="25">
        <f t="shared" si="2"/>
        <v>4.2418181818181822</v>
      </c>
    </row>
    <row r="52" spans="1:9" ht="15" x14ac:dyDescent="0.25">
      <c r="A52" s="7">
        <v>37427</v>
      </c>
      <c r="B52" s="19"/>
      <c r="C52" s="9">
        <v>16.32</v>
      </c>
      <c r="D52" s="10">
        <f t="shared" si="0"/>
        <v>49.080000000000005</v>
      </c>
      <c r="E52" s="11">
        <f t="shared" si="1"/>
        <v>50.080000000000005</v>
      </c>
      <c r="F52" s="2"/>
      <c r="G52" s="24">
        <f t="shared" si="4"/>
        <v>39481</v>
      </c>
      <c r="H52" s="27">
        <v>63.210000000000008</v>
      </c>
      <c r="I52" s="25">
        <f t="shared" si="2"/>
        <v>15.531818181818188</v>
      </c>
    </row>
    <row r="53" spans="1:9" ht="15" x14ac:dyDescent="0.25">
      <c r="A53" s="7">
        <v>37440</v>
      </c>
      <c r="B53" s="19"/>
      <c r="C53" s="9">
        <v>16.5</v>
      </c>
      <c r="D53" s="10">
        <f t="shared" si="0"/>
        <v>48.900000000000006</v>
      </c>
      <c r="E53" s="11">
        <f t="shared" si="1"/>
        <v>49.900000000000006</v>
      </c>
      <c r="F53" s="2"/>
      <c r="G53" s="24">
        <f t="shared" si="4"/>
        <v>39847</v>
      </c>
      <c r="H53" s="27">
        <v>59.149999999999991</v>
      </c>
      <c r="I53" s="25">
        <f t="shared" si="2"/>
        <v>11.471818181818172</v>
      </c>
    </row>
    <row r="54" spans="1:9" ht="15" x14ac:dyDescent="0.25">
      <c r="A54" s="7">
        <v>37448</v>
      </c>
      <c r="B54" s="19"/>
      <c r="C54" s="9">
        <v>16.8</v>
      </c>
      <c r="D54" s="10">
        <f t="shared" si="0"/>
        <v>48.600000000000009</v>
      </c>
      <c r="E54" s="11">
        <f t="shared" si="1"/>
        <v>49.600000000000009</v>
      </c>
      <c r="F54" s="2"/>
      <c r="G54" s="24">
        <f t="shared" si="4"/>
        <v>40213</v>
      </c>
      <c r="H54" s="27">
        <v>57.82</v>
      </c>
      <c r="I54" s="25">
        <f t="shared" si="2"/>
        <v>10.141818181818181</v>
      </c>
    </row>
    <row r="55" spans="1:9" ht="15" x14ac:dyDescent="0.25">
      <c r="A55" s="7">
        <v>37456</v>
      </c>
      <c r="B55" s="19"/>
      <c r="C55" s="9">
        <v>17.100000000000001</v>
      </c>
      <c r="D55" s="10">
        <f t="shared" si="0"/>
        <v>48.300000000000004</v>
      </c>
      <c r="E55" s="11">
        <f t="shared" si="1"/>
        <v>49.300000000000004</v>
      </c>
      <c r="F55" s="2"/>
      <c r="G55" s="24">
        <f t="shared" si="4"/>
        <v>40579</v>
      </c>
      <c r="H55" s="27">
        <v>60.190000000000005</v>
      </c>
      <c r="I55" s="25">
        <f t="shared" si="2"/>
        <v>12.511818181818185</v>
      </c>
    </row>
    <row r="56" spans="1:9" ht="15" x14ac:dyDescent="0.25">
      <c r="A56" s="7">
        <v>37466</v>
      </c>
      <c r="B56" s="19"/>
      <c r="C56" s="9">
        <v>17.3</v>
      </c>
      <c r="D56" s="10">
        <f t="shared" si="0"/>
        <v>48.100000000000009</v>
      </c>
      <c r="E56" s="11">
        <f t="shared" si="1"/>
        <v>49.100000000000009</v>
      </c>
      <c r="F56" s="2"/>
      <c r="G56" s="24">
        <f t="shared" si="4"/>
        <v>40945</v>
      </c>
      <c r="H56" s="27">
        <v>44.38</v>
      </c>
      <c r="I56" s="25">
        <f t="shared" si="2"/>
        <v>-3.298181818181817</v>
      </c>
    </row>
    <row r="57" spans="1:9" ht="15" x14ac:dyDescent="0.25">
      <c r="A57" s="7">
        <v>37476</v>
      </c>
      <c r="B57" s="19"/>
      <c r="C57" s="9">
        <v>17.78</v>
      </c>
      <c r="D57" s="10">
        <f t="shared" si="0"/>
        <v>47.620000000000005</v>
      </c>
      <c r="E57" s="11">
        <f t="shared" si="1"/>
        <v>48.620000000000005</v>
      </c>
      <c r="F57" s="2"/>
      <c r="G57" s="24">
        <f t="shared" si="4"/>
        <v>41311</v>
      </c>
      <c r="H57" s="27">
        <v>43.16</v>
      </c>
      <c r="I57" s="25">
        <f t="shared" si="2"/>
        <v>-4.518181818181823</v>
      </c>
    </row>
    <row r="58" spans="1:9" ht="15" x14ac:dyDescent="0.25">
      <c r="A58" s="7">
        <v>37483</v>
      </c>
      <c r="B58" s="19"/>
      <c r="C58" s="9">
        <v>17.8</v>
      </c>
      <c r="D58" s="10">
        <f t="shared" si="0"/>
        <v>47.600000000000009</v>
      </c>
      <c r="E58" s="11">
        <f t="shared" si="1"/>
        <v>48.600000000000009</v>
      </c>
      <c r="F58" s="2"/>
      <c r="G58" s="24">
        <f t="shared" si="4"/>
        <v>41677</v>
      </c>
      <c r="H58" s="27">
        <v>54.45</v>
      </c>
      <c r="I58" s="25">
        <f t="shared" si="2"/>
        <v>6.7718181818181833</v>
      </c>
    </row>
    <row r="59" spans="1:9" ht="15" x14ac:dyDescent="0.25">
      <c r="A59" s="7">
        <v>37495</v>
      </c>
      <c r="B59" s="19"/>
      <c r="C59" s="9">
        <v>18.100000000000001</v>
      </c>
      <c r="D59" s="10">
        <f t="shared" si="0"/>
        <v>47.300000000000004</v>
      </c>
      <c r="E59" s="11">
        <f t="shared" si="1"/>
        <v>48.300000000000004</v>
      </c>
      <c r="F59" s="2"/>
      <c r="G59" s="24">
        <f t="shared" si="4"/>
        <v>42043</v>
      </c>
      <c r="H59" s="27">
        <v>43.47</v>
      </c>
      <c r="I59" s="25">
        <f t="shared" si="2"/>
        <v>-4.2081818181818207</v>
      </c>
    </row>
    <row r="60" spans="1:9" ht="15" x14ac:dyDescent="0.25">
      <c r="A60" s="7">
        <v>37508</v>
      </c>
      <c r="B60" s="19"/>
      <c r="C60" s="9">
        <v>18.3</v>
      </c>
      <c r="D60" s="10">
        <f t="shared" si="0"/>
        <v>47.100000000000009</v>
      </c>
      <c r="E60" s="11">
        <f t="shared" si="1"/>
        <v>48.100000000000009</v>
      </c>
      <c r="F60" s="2"/>
      <c r="G60" s="24">
        <f t="shared" si="4"/>
        <v>42409</v>
      </c>
      <c r="H60" s="27">
        <v>37.949999999999996</v>
      </c>
      <c r="I60" s="25">
        <f t="shared" si="2"/>
        <v>-9.7281818181818238</v>
      </c>
    </row>
    <row r="61" spans="1:9" ht="15" x14ac:dyDescent="0.25">
      <c r="A61" s="7">
        <v>37517</v>
      </c>
      <c r="B61" s="19"/>
      <c r="C61" s="9">
        <v>18.41</v>
      </c>
      <c r="D61" s="10">
        <f t="shared" si="0"/>
        <v>46.990000000000009</v>
      </c>
      <c r="E61" s="11">
        <f t="shared" si="1"/>
        <v>47.990000000000009</v>
      </c>
      <c r="F61" s="2"/>
      <c r="G61" s="22" t="s">
        <v>8</v>
      </c>
      <c r="H61" s="26">
        <f>AVERAGE(H6:H60)</f>
        <v>47.67818181818182</v>
      </c>
      <c r="I61" s="5"/>
    </row>
    <row r="62" spans="1:9" x14ac:dyDescent="0.2">
      <c r="A62" s="7">
        <v>37525</v>
      </c>
      <c r="B62" s="19"/>
      <c r="C62" s="9">
        <v>18.52</v>
      </c>
      <c r="D62" s="10">
        <f t="shared" si="0"/>
        <v>46.88000000000001</v>
      </c>
      <c r="E62" s="11">
        <f t="shared" si="1"/>
        <v>47.88000000000001</v>
      </c>
      <c r="F62" s="2"/>
    </row>
    <row r="63" spans="1:9" x14ac:dyDescent="0.2">
      <c r="A63" s="7">
        <v>37533</v>
      </c>
      <c r="B63" s="19"/>
      <c r="C63" s="9">
        <v>18.670000000000002</v>
      </c>
      <c r="D63" s="10">
        <f t="shared" si="0"/>
        <v>46.730000000000004</v>
      </c>
      <c r="E63" s="11">
        <f t="shared" si="1"/>
        <v>47.730000000000004</v>
      </c>
      <c r="F63" s="2"/>
    </row>
    <row r="64" spans="1:9" x14ac:dyDescent="0.2">
      <c r="A64" s="7">
        <v>37547</v>
      </c>
      <c r="B64" s="19"/>
      <c r="C64" s="9">
        <v>18.809999999999999</v>
      </c>
      <c r="D64" s="10">
        <f t="shared" si="0"/>
        <v>46.59</v>
      </c>
      <c r="E64" s="11">
        <f t="shared" si="1"/>
        <v>47.59</v>
      </c>
      <c r="F64" s="2"/>
    </row>
    <row r="65" spans="1:6" x14ac:dyDescent="0.2">
      <c r="A65" s="7">
        <v>37558</v>
      </c>
      <c r="B65" s="19"/>
      <c r="C65" s="9">
        <v>18.84</v>
      </c>
      <c r="D65" s="10">
        <f t="shared" si="0"/>
        <v>46.56</v>
      </c>
      <c r="E65" s="11">
        <f t="shared" si="1"/>
        <v>47.56</v>
      </c>
      <c r="F65" s="2"/>
    </row>
    <row r="66" spans="1:6" x14ac:dyDescent="0.2">
      <c r="A66" s="7">
        <v>37564</v>
      </c>
      <c r="B66" s="19"/>
      <c r="C66" s="9">
        <v>18.91</v>
      </c>
      <c r="D66" s="10">
        <f t="shared" si="0"/>
        <v>46.490000000000009</v>
      </c>
      <c r="E66" s="11">
        <f t="shared" si="1"/>
        <v>47.490000000000009</v>
      </c>
      <c r="F66" s="2"/>
    </row>
    <row r="67" spans="1:6" x14ac:dyDescent="0.2">
      <c r="A67" s="7">
        <v>37573</v>
      </c>
      <c r="B67" s="19"/>
      <c r="C67" s="9">
        <v>18.93</v>
      </c>
      <c r="D67" s="10">
        <f t="shared" si="0"/>
        <v>46.470000000000006</v>
      </c>
      <c r="E67" s="11">
        <f t="shared" si="1"/>
        <v>47.470000000000006</v>
      </c>
      <c r="F67" s="2"/>
    </row>
    <row r="68" spans="1:6" x14ac:dyDescent="0.2">
      <c r="A68" s="7">
        <v>37582</v>
      </c>
      <c r="B68" s="19"/>
      <c r="C68" s="9">
        <v>18.91</v>
      </c>
      <c r="D68" s="10">
        <f t="shared" si="0"/>
        <v>46.490000000000009</v>
      </c>
      <c r="E68" s="11">
        <f t="shared" si="1"/>
        <v>47.490000000000009</v>
      </c>
      <c r="F68" s="2"/>
    </row>
    <row r="69" spans="1:6" x14ac:dyDescent="0.2">
      <c r="A69" s="7">
        <v>37610</v>
      </c>
      <c r="B69" s="19"/>
      <c r="C69" s="9">
        <v>18.600000000000001</v>
      </c>
      <c r="D69" s="10">
        <f t="shared" si="0"/>
        <v>46.800000000000004</v>
      </c>
      <c r="E69" s="11">
        <f t="shared" si="1"/>
        <v>47.800000000000004</v>
      </c>
      <c r="F69" s="2"/>
    </row>
    <row r="70" spans="1:6" x14ac:dyDescent="0.2">
      <c r="A70" s="7">
        <v>37623</v>
      </c>
      <c r="B70" s="19"/>
      <c r="C70" s="9">
        <v>18.04</v>
      </c>
      <c r="D70" s="10">
        <f t="shared" ref="D70:D100" si="5">$C$4-C70</f>
        <v>47.360000000000007</v>
      </c>
      <c r="E70" s="11">
        <f t="shared" si="1"/>
        <v>48.360000000000007</v>
      </c>
      <c r="F70" s="2"/>
    </row>
    <row r="71" spans="1:6" x14ac:dyDescent="0.2">
      <c r="A71" s="7">
        <v>37638</v>
      </c>
      <c r="B71" s="19"/>
      <c r="C71" s="9">
        <v>17.559999999999999</v>
      </c>
      <c r="D71" s="10">
        <f t="shared" si="5"/>
        <v>47.84</v>
      </c>
      <c r="E71" s="11">
        <f t="shared" ref="E71:E134" si="6">D71+1</f>
        <v>48.84</v>
      </c>
      <c r="F71" s="2"/>
    </row>
    <row r="72" spans="1:6" x14ac:dyDescent="0.2">
      <c r="A72" s="7">
        <v>37650</v>
      </c>
      <c r="B72" s="19"/>
      <c r="C72" s="9">
        <v>17.43</v>
      </c>
      <c r="D72" s="10">
        <f t="shared" si="5"/>
        <v>47.970000000000006</v>
      </c>
      <c r="E72" s="11">
        <f t="shared" si="6"/>
        <v>48.970000000000006</v>
      </c>
      <c r="F72" s="2"/>
    </row>
    <row r="73" spans="1:6" x14ac:dyDescent="0.2">
      <c r="A73" s="7">
        <v>37692</v>
      </c>
      <c r="B73" s="19"/>
      <c r="C73" s="9">
        <v>17.850000000000001</v>
      </c>
      <c r="D73" s="10">
        <f t="shared" si="5"/>
        <v>47.550000000000004</v>
      </c>
      <c r="E73" s="11">
        <f t="shared" si="6"/>
        <v>48.550000000000004</v>
      </c>
      <c r="F73" s="2"/>
    </row>
    <row r="74" spans="1:6" x14ac:dyDescent="0.2">
      <c r="A74" s="7">
        <v>37704</v>
      </c>
      <c r="B74" s="19"/>
      <c r="C74" s="9">
        <v>17.600000000000001</v>
      </c>
      <c r="D74" s="10">
        <f t="shared" si="5"/>
        <v>47.800000000000004</v>
      </c>
      <c r="E74" s="11">
        <f t="shared" si="6"/>
        <v>48.800000000000004</v>
      </c>
      <c r="F74" s="2"/>
    </row>
    <row r="75" spans="1:6" x14ac:dyDescent="0.2">
      <c r="A75" s="7">
        <v>37713</v>
      </c>
      <c r="B75" s="19"/>
      <c r="C75" s="9">
        <v>16.559999999999999</v>
      </c>
      <c r="D75" s="10">
        <f t="shared" si="5"/>
        <v>48.84</v>
      </c>
      <c r="E75" s="11">
        <f t="shared" si="6"/>
        <v>49.84</v>
      </c>
      <c r="F75" s="2"/>
    </row>
    <row r="76" spans="1:6" x14ac:dyDescent="0.2">
      <c r="A76" s="7">
        <v>37722</v>
      </c>
      <c r="B76" s="19"/>
      <c r="C76" s="9">
        <v>15.59</v>
      </c>
      <c r="D76" s="10">
        <f t="shared" si="5"/>
        <v>49.81</v>
      </c>
      <c r="E76" s="11">
        <f t="shared" si="6"/>
        <v>50.81</v>
      </c>
      <c r="F76" s="2"/>
    </row>
    <row r="77" spans="1:6" x14ac:dyDescent="0.2">
      <c r="A77" s="7">
        <v>37729</v>
      </c>
      <c r="B77" s="19"/>
      <c r="C77" s="9">
        <v>15.25</v>
      </c>
      <c r="D77" s="10">
        <f t="shared" si="5"/>
        <v>50.150000000000006</v>
      </c>
      <c r="E77" s="11">
        <f t="shared" si="6"/>
        <v>51.150000000000006</v>
      </c>
      <c r="F77" s="2"/>
    </row>
    <row r="78" spans="1:6" x14ac:dyDescent="0.2">
      <c r="A78" s="7">
        <v>37740</v>
      </c>
      <c r="B78" s="19"/>
      <c r="C78" s="9">
        <v>15</v>
      </c>
      <c r="D78" s="10">
        <f t="shared" si="5"/>
        <v>50.400000000000006</v>
      </c>
      <c r="E78" s="11">
        <f t="shared" si="6"/>
        <v>51.400000000000006</v>
      </c>
      <c r="F78" s="2"/>
    </row>
    <row r="79" spans="1:6" x14ac:dyDescent="0.2">
      <c r="A79" s="7">
        <v>37750</v>
      </c>
      <c r="B79" s="19"/>
      <c r="C79" s="9">
        <v>14.97</v>
      </c>
      <c r="D79" s="10">
        <f t="shared" si="5"/>
        <v>50.430000000000007</v>
      </c>
      <c r="E79" s="11">
        <f t="shared" si="6"/>
        <v>51.430000000000007</v>
      </c>
      <c r="F79" s="2"/>
    </row>
    <row r="80" spans="1:6" x14ac:dyDescent="0.2">
      <c r="A80" s="7">
        <v>37771</v>
      </c>
      <c r="B80" s="19"/>
      <c r="C80" s="9">
        <v>15.14</v>
      </c>
      <c r="D80" s="10">
        <f t="shared" si="5"/>
        <v>50.260000000000005</v>
      </c>
      <c r="E80" s="11">
        <f t="shared" si="6"/>
        <v>51.260000000000005</v>
      </c>
      <c r="F80" s="2"/>
    </row>
    <row r="81" spans="1:6" x14ac:dyDescent="0.2">
      <c r="A81" s="7">
        <v>37805</v>
      </c>
      <c r="B81" s="19"/>
      <c r="C81" s="9">
        <v>15.12</v>
      </c>
      <c r="D81" s="10">
        <f t="shared" si="5"/>
        <v>50.280000000000008</v>
      </c>
      <c r="E81" s="11">
        <f t="shared" si="6"/>
        <v>51.280000000000008</v>
      </c>
      <c r="F81" s="2"/>
    </row>
    <row r="82" spans="1:6" x14ac:dyDescent="0.2">
      <c r="A82" s="7">
        <v>37820</v>
      </c>
      <c r="B82" s="19"/>
      <c r="C82" s="9">
        <v>15.6</v>
      </c>
      <c r="D82" s="10">
        <f t="shared" si="5"/>
        <v>49.800000000000004</v>
      </c>
      <c r="E82" s="11">
        <f t="shared" si="6"/>
        <v>50.800000000000004</v>
      </c>
      <c r="F82" s="2"/>
    </row>
    <row r="83" spans="1:6" x14ac:dyDescent="0.2">
      <c r="A83" s="7">
        <v>37826</v>
      </c>
      <c r="B83" s="19"/>
      <c r="C83" s="9">
        <v>15.75</v>
      </c>
      <c r="D83" s="10">
        <f t="shared" si="5"/>
        <v>49.650000000000006</v>
      </c>
      <c r="E83" s="11">
        <f t="shared" si="6"/>
        <v>50.650000000000006</v>
      </c>
      <c r="F83" s="2"/>
    </row>
    <row r="84" spans="1:6" x14ac:dyDescent="0.2">
      <c r="A84" s="7">
        <v>37844</v>
      </c>
      <c r="B84" s="19"/>
      <c r="C84" s="9">
        <v>16.04</v>
      </c>
      <c r="D84" s="10">
        <f t="shared" si="5"/>
        <v>49.360000000000007</v>
      </c>
      <c r="E84" s="11">
        <f t="shared" si="6"/>
        <v>50.360000000000007</v>
      </c>
      <c r="F84" s="2"/>
    </row>
    <row r="85" spans="1:6" x14ac:dyDescent="0.2">
      <c r="A85" s="7">
        <v>37855</v>
      </c>
      <c r="B85" s="19"/>
      <c r="C85" s="9">
        <v>16.100000000000001</v>
      </c>
      <c r="D85" s="10">
        <f t="shared" si="5"/>
        <v>49.300000000000004</v>
      </c>
      <c r="E85" s="11">
        <f t="shared" si="6"/>
        <v>50.300000000000004</v>
      </c>
      <c r="F85" s="2"/>
    </row>
    <row r="86" spans="1:6" x14ac:dyDescent="0.2">
      <c r="A86" s="7">
        <v>37859</v>
      </c>
      <c r="B86" s="19"/>
      <c r="C86" s="9">
        <v>16.25</v>
      </c>
      <c r="D86" s="10">
        <f t="shared" si="5"/>
        <v>49.150000000000006</v>
      </c>
      <c r="E86" s="11">
        <f t="shared" si="6"/>
        <v>50.150000000000006</v>
      </c>
      <c r="F86" s="2"/>
    </row>
    <row r="87" spans="1:6" x14ac:dyDescent="0.2">
      <c r="A87" s="7">
        <v>37882</v>
      </c>
      <c r="B87" s="19"/>
      <c r="C87" s="9">
        <v>16.62</v>
      </c>
      <c r="D87" s="10">
        <f t="shared" si="5"/>
        <v>48.78</v>
      </c>
      <c r="E87" s="11">
        <f t="shared" si="6"/>
        <v>49.78</v>
      </c>
      <c r="F87" s="2"/>
    </row>
    <row r="88" spans="1:6" x14ac:dyDescent="0.2">
      <c r="A88" s="7">
        <v>37890</v>
      </c>
      <c r="B88" s="19"/>
      <c r="C88" s="9">
        <v>16.670000000000002</v>
      </c>
      <c r="D88" s="10">
        <f t="shared" si="5"/>
        <v>48.730000000000004</v>
      </c>
      <c r="E88" s="11">
        <f t="shared" si="6"/>
        <v>49.730000000000004</v>
      </c>
      <c r="F88" s="2"/>
    </row>
    <row r="89" spans="1:6" x14ac:dyDescent="0.2">
      <c r="A89" s="7">
        <v>37907</v>
      </c>
      <c r="B89" s="19"/>
      <c r="C89" s="9">
        <v>16.850000000000001</v>
      </c>
      <c r="D89" s="10">
        <f t="shared" si="5"/>
        <v>48.550000000000004</v>
      </c>
      <c r="E89" s="11">
        <f t="shared" si="6"/>
        <v>49.550000000000004</v>
      </c>
      <c r="F89" s="2"/>
    </row>
    <row r="90" spans="1:6" x14ac:dyDescent="0.2">
      <c r="A90" s="7">
        <v>37916</v>
      </c>
      <c r="B90" s="19"/>
      <c r="C90" s="9">
        <v>15.85</v>
      </c>
      <c r="D90" s="10">
        <f t="shared" si="5"/>
        <v>49.550000000000004</v>
      </c>
      <c r="E90" s="11">
        <f t="shared" si="6"/>
        <v>50.550000000000004</v>
      </c>
      <c r="F90" s="2"/>
    </row>
    <row r="91" spans="1:6" x14ac:dyDescent="0.2">
      <c r="A91" s="7">
        <v>37958</v>
      </c>
      <c r="B91" s="19"/>
      <c r="C91" s="9">
        <v>16.98</v>
      </c>
      <c r="D91" s="10">
        <f t="shared" si="5"/>
        <v>48.42</v>
      </c>
      <c r="E91" s="11">
        <f t="shared" si="6"/>
        <v>49.42</v>
      </c>
      <c r="F91" s="2"/>
    </row>
    <row r="92" spans="1:6" x14ac:dyDescent="0.2">
      <c r="A92" s="7">
        <v>37986</v>
      </c>
      <c r="B92" s="19"/>
      <c r="C92" s="9">
        <v>16.11</v>
      </c>
      <c r="D92" s="10">
        <f t="shared" si="5"/>
        <v>49.290000000000006</v>
      </c>
      <c r="E92" s="11">
        <f t="shared" si="6"/>
        <v>50.290000000000006</v>
      </c>
      <c r="F92" s="2"/>
    </row>
    <row r="93" spans="1:6" x14ac:dyDescent="0.2">
      <c r="A93" s="7">
        <v>38030</v>
      </c>
      <c r="B93" s="19"/>
      <c r="C93" s="9">
        <v>15.94</v>
      </c>
      <c r="D93" s="10">
        <f t="shared" si="5"/>
        <v>49.460000000000008</v>
      </c>
      <c r="E93" s="11">
        <f t="shared" si="6"/>
        <v>50.460000000000008</v>
      </c>
      <c r="F93" s="2"/>
    </row>
    <row r="94" spans="1:6" x14ac:dyDescent="0.2">
      <c r="A94" s="7">
        <v>38042</v>
      </c>
      <c r="B94" s="19"/>
      <c r="C94" s="9">
        <v>16.12</v>
      </c>
      <c r="D94" s="10">
        <f t="shared" si="5"/>
        <v>49.28</v>
      </c>
      <c r="E94" s="11">
        <f t="shared" si="6"/>
        <v>50.28</v>
      </c>
      <c r="F94" s="2"/>
    </row>
    <row r="95" spans="1:6" x14ac:dyDescent="0.2">
      <c r="A95" s="7">
        <v>38070</v>
      </c>
      <c r="B95" s="19"/>
      <c r="C95" s="9">
        <v>16.53</v>
      </c>
      <c r="D95" s="10">
        <f t="shared" si="5"/>
        <v>48.870000000000005</v>
      </c>
      <c r="E95" s="11">
        <f t="shared" si="6"/>
        <v>49.870000000000005</v>
      </c>
      <c r="F95" s="2"/>
    </row>
    <row r="96" spans="1:6" x14ac:dyDescent="0.2">
      <c r="A96" s="7">
        <v>38091</v>
      </c>
      <c r="B96" s="19"/>
      <c r="C96" s="9">
        <v>13.77</v>
      </c>
      <c r="D96" s="10">
        <f t="shared" si="5"/>
        <v>51.63000000000001</v>
      </c>
      <c r="E96" s="11">
        <f t="shared" si="6"/>
        <v>52.63000000000001</v>
      </c>
      <c r="F96" s="2"/>
    </row>
    <row r="97" spans="1:11" x14ac:dyDescent="0.2">
      <c r="A97" s="7">
        <v>38140</v>
      </c>
      <c r="B97" s="19"/>
      <c r="C97" s="9">
        <v>13.94</v>
      </c>
      <c r="D97" s="10">
        <f t="shared" si="5"/>
        <v>51.460000000000008</v>
      </c>
      <c r="E97" s="11">
        <f t="shared" si="6"/>
        <v>52.460000000000008</v>
      </c>
      <c r="F97" s="2"/>
    </row>
    <row r="98" spans="1:11" x14ac:dyDescent="0.2">
      <c r="A98" s="7">
        <v>38170</v>
      </c>
      <c r="B98" s="19"/>
      <c r="C98" s="9">
        <v>14.49</v>
      </c>
      <c r="D98" s="10">
        <f t="shared" si="5"/>
        <v>50.910000000000004</v>
      </c>
      <c r="E98" s="11">
        <f t="shared" si="6"/>
        <v>51.910000000000004</v>
      </c>
      <c r="F98" s="2"/>
    </row>
    <row r="99" spans="1:11" x14ac:dyDescent="0.2">
      <c r="A99" s="7">
        <v>38216</v>
      </c>
      <c r="B99" s="19"/>
      <c r="C99" s="9">
        <v>15.41</v>
      </c>
      <c r="D99" s="10">
        <f t="shared" si="5"/>
        <v>49.990000000000009</v>
      </c>
      <c r="E99" s="11">
        <f t="shared" si="6"/>
        <v>50.990000000000009</v>
      </c>
      <c r="F99" s="2"/>
    </row>
    <row r="100" spans="1:11" x14ac:dyDescent="0.2">
      <c r="A100" s="7">
        <v>38240</v>
      </c>
      <c r="B100" s="19"/>
      <c r="C100" s="9">
        <v>15.62</v>
      </c>
      <c r="D100" s="10">
        <f t="shared" si="5"/>
        <v>49.780000000000008</v>
      </c>
      <c r="E100" s="11">
        <f t="shared" si="6"/>
        <v>50.780000000000008</v>
      </c>
      <c r="F100" s="2"/>
    </row>
    <row r="101" spans="1:11" x14ac:dyDescent="0.2">
      <c r="A101" s="7">
        <v>38770</v>
      </c>
      <c r="B101" s="19"/>
      <c r="C101" s="9">
        <v>11.6</v>
      </c>
      <c r="D101" s="10">
        <f>$C$4-C101</f>
        <v>53.800000000000004</v>
      </c>
      <c r="E101" s="11">
        <f t="shared" si="6"/>
        <v>54.800000000000004</v>
      </c>
      <c r="F101" s="2"/>
      <c r="H101" s="1"/>
      <c r="I101" s="2"/>
      <c r="J101" s="2"/>
      <c r="K101" s="2"/>
    </row>
    <row r="102" spans="1:11" x14ac:dyDescent="0.2">
      <c r="A102" s="7">
        <v>38778</v>
      </c>
      <c r="B102" s="19"/>
      <c r="C102" s="9">
        <v>11.6</v>
      </c>
      <c r="D102" s="10">
        <f t="shared" ref="D102:D165" si="7">$C$4-C102</f>
        <v>53.800000000000004</v>
      </c>
      <c r="E102" s="11">
        <f t="shared" si="6"/>
        <v>54.800000000000004</v>
      </c>
      <c r="F102" s="2"/>
      <c r="H102" s="1"/>
      <c r="I102" s="2"/>
      <c r="J102" s="2"/>
      <c r="K102" s="2"/>
    </row>
    <row r="103" spans="1:11" x14ac:dyDescent="0.2">
      <c r="A103" s="7">
        <v>38785</v>
      </c>
      <c r="B103" s="19"/>
      <c r="C103" s="9">
        <v>12.1</v>
      </c>
      <c r="D103" s="10">
        <f t="shared" si="7"/>
        <v>53.300000000000004</v>
      </c>
      <c r="E103" s="11">
        <f t="shared" si="6"/>
        <v>54.300000000000004</v>
      </c>
      <c r="F103" s="2"/>
      <c r="H103" s="1"/>
      <c r="I103" s="2"/>
      <c r="J103" s="2"/>
      <c r="K103" s="2"/>
    </row>
    <row r="104" spans="1:11" x14ac:dyDescent="0.2">
      <c r="A104" s="7">
        <v>38792</v>
      </c>
      <c r="B104" s="19"/>
      <c r="C104" s="9">
        <v>12.2</v>
      </c>
      <c r="D104" s="10">
        <f t="shared" si="7"/>
        <v>53.2</v>
      </c>
      <c r="E104" s="11">
        <f t="shared" si="6"/>
        <v>54.2</v>
      </c>
      <c r="F104" s="2"/>
      <c r="H104" s="1"/>
      <c r="I104" s="2"/>
      <c r="J104" s="2"/>
      <c r="K104" s="2"/>
    </row>
    <row r="105" spans="1:11" x14ac:dyDescent="0.2">
      <c r="A105" s="7">
        <v>38799</v>
      </c>
      <c r="B105" s="19"/>
      <c r="C105" s="9">
        <v>12.3</v>
      </c>
      <c r="D105" s="10">
        <f t="shared" si="7"/>
        <v>53.100000000000009</v>
      </c>
      <c r="E105" s="11">
        <f t="shared" si="6"/>
        <v>54.100000000000009</v>
      </c>
      <c r="F105" s="2"/>
      <c r="H105" s="1"/>
      <c r="I105" s="2"/>
      <c r="J105" s="2"/>
      <c r="K105" s="2"/>
    </row>
    <row r="106" spans="1:11" x14ac:dyDescent="0.2">
      <c r="A106" s="7">
        <v>38806</v>
      </c>
      <c r="B106" s="19"/>
      <c r="C106" s="9">
        <v>12.4</v>
      </c>
      <c r="D106" s="10">
        <f t="shared" si="7"/>
        <v>53.000000000000007</v>
      </c>
      <c r="E106" s="11">
        <f t="shared" si="6"/>
        <v>54.000000000000007</v>
      </c>
      <c r="F106" s="2"/>
      <c r="H106" s="1"/>
      <c r="I106" s="2"/>
      <c r="J106" s="2"/>
      <c r="K106" s="2"/>
    </row>
    <row r="107" spans="1:11" x14ac:dyDescent="0.2">
      <c r="A107" s="7">
        <v>38814</v>
      </c>
      <c r="B107" s="19"/>
      <c r="C107" s="9">
        <v>12.5</v>
      </c>
      <c r="D107" s="10">
        <f t="shared" si="7"/>
        <v>52.900000000000006</v>
      </c>
      <c r="E107" s="11">
        <f t="shared" si="6"/>
        <v>53.900000000000006</v>
      </c>
      <c r="F107" s="2"/>
      <c r="H107" s="1"/>
      <c r="I107" s="2"/>
      <c r="J107" s="2"/>
      <c r="K107" s="2"/>
    </row>
    <row r="108" spans="1:11" x14ac:dyDescent="0.2">
      <c r="A108" s="7">
        <v>38820</v>
      </c>
      <c r="B108" s="19"/>
      <c r="C108" s="9">
        <v>12.5</v>
      </c>
      <c r="D108" s="10">
        <f t="shared" si="7"/>
        <v>52.900000000000006</v>
      </c>
      <c r="E108" s="11">
        <f t="shared" si="6"/>
        <v>53.900000000000006</v>
      </c>
      <c r="F108" s="2"/>
      <c r="H108" s="1"/>
      <c r="I108" s="2"/>
      <c r="J108" s="2"/>
      <c r="K108" s="2"/>
    </row>
    <row r="109" spans="1:11" x14ac:dyDescent="0.2">
      <c r="A109" s="7">
        <v>38827</v>
      </c>
      <c r="B109" s="19"/>
      <c r="C109" s="9">
        <v>12.8</v>
      </c>
      <c r="D109" s="10">
        <f t="shared" si="7"/>
        <v>52.600000000000009</v>
      </c>
      <c r="E109" s="11">
        <f t="shared" si="6"/>
        <v>53.600000000000009</v>
      </c>
      <c r="F109" s="2"/>
      <c r="H109" s="1"/>
      <c r="I109" s="2"/>
      <c r="J109" s="2"/>
      <c r="K109" s="2"/>
    </row>
    <row r="110" spans="1:11" x14ac:dyDescent="0.2">
      <c r="A110" s="7">
        <v>38834</v>
      </c>
      <c r="B110" s="19"/>
      <c r="C110" s="9">
        <v>12.8</v>
      </c>
      <c r="D110" s="10">
        <f t="shared" si="7"/>
        <v>52.600000000000009</v>
      </c>
      <c r="E110" s="11">
        <f t="shared" si="6"/>
        <v>53.600000000000009</v>
      </c>
      <c r="F110" s="2"/>
      <c r="H110" s="1"/>
      <c r="I110" s="2"/>
      <c r="J110" s="2"/>
      <c r="K110" s="2"/>
    </row>
    <row r="111" spans="1:11" x14ac:dyDescent="0.2">
      <c r="A111" s="7">
        <v>38848</v>
      </c>
      <c r="B111" s="19"/>
      <c r="C111" s="9">
        <v>12.9</v>
      </c>
      <c r="D111" s="10">
        <f t="shared" si="7"/>
        <v>52.500000000000007</v>
      </c>
      <c r="E111" s="11">
        <f t="shared" si="6"/>
        <v>53.500000000000007</v>
      </c>
      <c r="F111" s="2"/>
      <c r="H111" s="1"/>
      <c r="I111" s="2"/>
      <c r="J111" s="2"/>
      <c r="K111" s="2"/>
    </row>
    <row r="112" spans="1:11" x14ac:dyDescent="0.2">
      <c r="A112" s="7">
        <v>38856</v>
      </c>
      <c r="B112" s="19"/>
      <c r="C112" s="9">
        <v>7.9</v>
      </c>
      <c r="D112" s="10">
        <f t="shared" si="7"/>
        <v>57.500000000000007</v>
      </c>
      <c r="E112" s="11">
        <f t="shared" si="6"/>
        <v>58.500000000000007</v>
      </c>
      <c r="F112" s="2"/>
      <c r="H112" s="1"/>
      <c r="I112" s="2"/>
      <c r="J112" s="2"/>
      <c r="K112" s="2"/>
    </row>
    <row r="113" spans="1:11" x14ac:dyDescent="0.2">
      <c r="A113" s="7">
        <v>38863</v>
      </c>
      <c r="B113" s="19"/>
      <c r="C113" s="9">
        <v>8.6</v>
      </c>
      <c r="D113" s="10">
        <f t="shared" si="7"/>
        <v>56.800000000000004</v>
      </c>
      <c r="E113" s="11">
        <f t="shared" si="6"/>
        <v>57.800000000000004</v>
      </c>
      <c r="F113" s="2"/>
      <c r="H113" s="1"/>
      <c r="I113" s="2"/>
      <c r="J113" s="2"/>
      <c r="K113" s="2"/>
    </row>
    <row r="114" spans="1:11" x14ac:dyDescent="0.2">
      <c r="A114" s="7">
        <v>38870</v>
      </c>
      <c r="B114" s="19"/>
      <c r="C114" s="9">
        <v>6.2</v>
      </c>
      <c r="D114" s="10">
        <f t="shared" si="7"/>
        <v>59.2</v>
      </c>
      <c r="E114" s="11">
        <f t="shared" si="6"/>
        <v>60.2</v>
      </c>
      <c r="F114" s="2"/>
      <c r="H114" s="1"/>
      <c r="I114" s="2"/>
      <c r="J114" s="2"/>
      <c r="K114" s="2"/>
    </row>
    <row r="115" spans="1:11" x14ac:dyDescent="0.2">
      <c r="A115" s="7">
        <v>38883</v>
      </c>
      <c r="B115" s="19"/>
      <c r="C115" s="9">
        <v>8.6</v>
      </c>
      <c r="D115" s="10">
        <f t="shared" si="7"/>
        <v>56.800000000000004</v>
      </c>
      <c r="E115" s="11">
        <f t="shared" si="6"/>
        <v>57.800000000000004</v>
      </c>
      <c r="F115" s="2"/>
      <c r="H115" s="1"/>
      <c r="I115" s="2"/>
      <c r="J115" s="2"/>
      <c r="K115" s="2"/>
    </row>
    <row r="116" spans="1:11" x14ac:dyDescent="0.2">
      <c r="A116" s="7">
        <v>38890</v>
      </c>
      <c r="B116" s="19"/>
      <c r="C116" s="9">
        <v>6</v>
      </c>
      <c r="D116" s="10">
        <f t="shared" si="7"/>
        <v>59.400000000000006</v>
      </c>
      <c r="E116" s="11">
        <f t="shared" si="6"/>
        <v>60.400000000000006</v>
      </c>
      <c r="F116" s="2"/>
      <c r="H116" s="1"/>
      <c r="I116" s="2"/>
      <c r="J116" s="2"/>
      <c r="K116" s="2"/>
    </row>
    <row r="117" spans="1:11" x14ac:dyDescent="0.2">
      <c r="A117" s="7">
        <v>38897</v>
      </c>
      <c r="B117" s="19"/>
      <c r="C117" s="9">
        <v>9.1999999999999993</v>
      </c>
      <c r="D117" s="10">
        <f t="shared" si="7"/>
        <v>56.2</v>
      </c>
      <c r="E117" s="11">
        <f t="shared" si="6"/>
        <v>57.2</v>
      </c>
      <c r="F117" s="2"/>
      <c r="H117" s="1"/>
      <c r="I117" s="2"/>
      <c r="J117" s="2"/>
      <c r="K117" s="2"/>
    </row>
    <row r="118" spans="1:11" x14ac:dyDescent="0.2">
      <c r="A118" s="7">
        <v>38904</v>
      </c>
      <c r="B118" s="19"/>
      <c r="C118" s="9">
        <v>9.5</v>
      </c>
      <c r="D118" s="10">
        <f t="shared" si="7"/>
        <v>55.900000000000006</v>
      </c>
      <c r="E118" s="11">
        <f t="shared" si="6"/>
        <v>56.900000000000006</v>
      </c>
      <c r="F118" s="2"/>
      <c r="H118" s="1"/>
      <c r="I118" s="2"/>
      <c r="J118" s="2"/>
      <c r="K118" s="2"/>
    </row>
    <row r="119" spans="1:11" x14ac:dyDescent="0.2">
      <c r="A119" s="7">
        <v>38911</v>
      </c>
      <c r="B119" s="19"/>
      <c r="C119" s="9">
        <v>9.6999999999999993</v>
      </c>
      <c r="D119" s="10">
        <f t="shared" si="7"/>
        <v>55.7</v>
      </c>
      <c r="E119" s="11">
        <f t="shared" si="6"/>
        <v>56.7</v>
      </c>
      <c r="F119" s="2"/>
      <c r="H119" s="1"/>
      <c r="I119" s="2"/>
      <c r="J119" s="2"/>
      <c r="K119" s="2"/>
    </row>
    <row r="120" spans="1:11" x14ac:dyDescent="0.2">
      <c r="A120" s="7">
        <v>38926</v>
      </c>
      <c r="B120" s="19"/>
      <c r="C120" s="9">
        <v>9.6999999999999993</v>
      </c>
      <c r="D120" s="10">
        <f t="shared" si="7"/>
        <v>55.7</v>
      </c>
      <c r="E120" s="11">
        <f t="shared" si="6"/>
        <v>56.7</v>
      </c>
      <c r="F120" s="2"/>
      <c r="H120" s="1"/>
      <c r="I120" s="2"/>
      <c r="J120" s="2"/>
      <c r="K120" s="2"/>
    </row>
    <row r="121" spans="1:11" x14ac:dyDescent="0.2">
      <c r="A121" s="7">
        <v>38933</v>
      </c>
      <c r="B121" s="19"/>
      <c r="C121" s="9">
        <v>9.6</v>
      </c>
      <c r="D121" s="10">
        <f t="shared" si="7"/>
        <v>55.800000000000004</v>
      </c>
      <c r="E121" s="11">
        <f t="shared" si="6"/>
        <v>56.800000000000004</v>
      </c>
      <c r="F121" s="2"/>
      <c r="H121" s="1"/>
      <c r="I121" s="2"/>
      <c r="J121" s="2"/>
      <c r="K121" s="2"/>
    </row>
    <row r="122" spans="1:11" x14ac:dyDescent="0.2">
      <c r="A122" s="7">
        <v>38939</v>
      </c>
      <c r="B122" s="19"/>
      <c r="C122" s="9">
        <v>10.199999999999999</v>
      </c>
      <c r="D122" s="10">
        <f t="shared" si="7"/>
        <v>55.2</v>
      </c>
      <c r="E122" s="11">
        <f t="shared" si="6"/>
        <v>56.2</v>
      </c>
      <c r="F122" s="2"/>
      <c r="H122" s="1"/>
      <c r="I122" s="2"/>
      <c r="J122" s="2"/>
      <c r="K122" s="2"/>
    </row>
    <row r="123" spans="1:11" x14ac:dyDescent="0.2">
      <c r="A123" s="7">
        <v>38946</v>
      </c>
      <c r="B123" s="19"/>
      <c r="C123" s="9">
        <v>10.5</v>
      </c>
      <c r="D123" s="10">
        <f t="shared" si="7"/>
        <v>54.900000000000006</v>
      </c>
      <c r="E123" s="11">
        <f t="shared" si="6"/>
        <v>55.900000000000006</v>
      </c>
      <c r="F123" s="2"/>
      <c r="H123" s="1"/>
      <c r="I123" s="2"/>
      <c r="J123" s="2"/>
      <c r="K123" s="2"/>
    </row>
    <row r="124" spans="1:11" x14ac:dyDescent="0.2">
      <c r="A124" s="7">
        <v>38954</v>
      </c>
      <c r="B124" s="19"/>
      <c r="C124" s="9">
        <v>10.7</v>
      </c>
      <c r="D124" s="10">
        <f t="shared" si="7"/>
        <v>54.7</v>
      </c>
      <c r="E124" s="11">
        <f t="shared" si="6"/>
        <v>55.7</v>
      </c>
      <c r="F124" s="2"/>
      <c r="H124" s="1"/>
      <c r="I124" s="2"/>
      <c r="J124" s="2"/>
      <c r="K124" s="2"/>
    </row>
    <row r="125" spans="1:11" x14ac:dyDescent="0.2">
      <c r="A125" s="7">
        <v>38967</v>
      </c>
      <c r="B125" s="19"/>
      <c r="C125" s="9">
        <v>10.8</v>
      </c>
      <c r="D125" s="10">
        <f t="shared" si="7"/>
        <v>54.600000000000009</v>
      </c>
      <c r="E125" s="11">
        <f t="shared" si="6"/>
        <v>55.600000000000009</v>
      </c>
      <c r="F125" s="2"/>
      <c r="H125" s="1"/>
      <c r="I125" s="2"/>
      <c r="J125" s="2"/>
      <c r="K125" s="2"/>
    </row>
    <row r="126" spans="1:11" x14ac:dyDescent="0.2">
      <c r="A126" s="7">
        <v>38995</v>
      </c>
      <c r="B126" s="19"/>
      <c r="C126" s="9">
        <v>11.4</v>
      </c>
      <c r="D126" s="10">
        <f t="shared" si="7"/>
        <v>54.000000000000007</v>
      </c>
      <c r="E126" s="11">
        <f t="shared" si="6"/>
        <v>55.000000000000007</v>
      </c>
      <c r="F126" s="2"/>
      <c r="H126" s="1"/>
      <c r="I126" s="2"/>
      <c r="J126" s="2"/>
      <c r="K126" s="2"/>
    </row>
    <row r="127" spans="1:11" x14ac:dyDescent="0.2">
      <c r="A127" s="7">
        <v>39002</v>
      </c>
      <c r="B127" s="19"/>
      <c r="C127" s="9">
        <v>11.5</v>
      </c>
      <c r="D127" s="10">
        <f t="shared" si="7"/>
        <v>53.900000000000006</v>
      </c>
      <c r="E127" s="11">
        <f t="shared" si="6"/>
        <v>54.900000000000006</v>
      </c>
      <c r="F127" s="2"/>
      <c r="H127" s="1"/>
      <c r="I127" s="2"/>
      <c r="J127" s="2"/>
      <c r="K127" s="2"/>
    </row>
    <row r="128" spans="1:11" x14ac:dyDescent="0.2">
      <c r="A128" s="7">
        <v>39023</v>
      </c>
      <c r="B128" s="19"/>
      <c r="C128" s="9">
        <v>11.6</v>
      </c>
      <c r="D128" s="10">
        <f t="shared" si="7"/>
        <v>53.800000000000004</v>
      </c>
      <c r="E128" s="11">
        <f t="shared" si="6"/>
        <v>54.800000000000004</v>
      </c>
      <c r="F128" s="2"/>
      <c r="H128" s="1"/>
      <c r="I128" s="2"/>
      <c r="J128" s="2"/>
      <c r="K128" s="2"/>
    </row>
    <row r="129" spans="1:11" x14ac:dyDescent="0.2">
      <c r="A129" s="7">
        <v>39030</v>
      </c>
      <c r="B129" s="19"/>
      <c r="C129" s="9">
        <v>11.6</v>
      </c>
      <c r="D129" s="10">
        <f t="shared" si="7"/>
        <v>53.800000000000004</v>
      </c>
      <c r="E129" s="11">
        <f t="shared" si="6"/>
        <v>54.800000000000004</v>
      </c>
      <c r="F129" s="2"/>
      <c r="H129" s="1"/>
      <c r="I129" s="2"/>
      <c r="J129" s="2"/>
      <c r="K129" s="2"/>
    </row>
    <row r="130" spans="1:11" x14ac:dyDescent="0.2">
      <c r="A130" s="7">
        <v>39065</v>
      </c>
      <c r="B130" s="19"/>
      <c r="C130" s="9">
        <v>11.4</v>
      </c>
      <c r="D130" s="10">
        <f t="shared" si="7"/>
        <v>54.000000000000007</v>
      </c>
      <c r="E130" s="11">
        <f t="shared" si="6"/>
        <v>55.000000000000007</v>
      </c>
      <c r="F130" s="2"/>
      <c r="H130" s="1"/>
      <c r="I130" s="2"/>
      <c r="J130" s="2"/>
      <c r="K130" s="2"/>
    </row>
    <row r="131" spans="1:11" x14ac:dyDescent="0.2">
      <c r="A131" s="7">
        <v>39170</v>
      </c>
      <c r="B131" s="19"/>
      <c r="C131" s="9">
        <v>11.9</v>
      </c>
      <c r="D131" s="10">
        <f t="shared" si="7"/>
        <v>53.500000000000007</v>
      </c>
      <c r="E131" s="11">
        <f t="shared" si="6"/>
        <v>54.500000000000007</v>
      </c>
      <c r="F131" s="2"/>
      <c r="H131" s="1"/>
      <c r="I131" s="2"/>
      <c r="J131" s="2"/>
      <c r="K131" s="2"/>
    </row>
    <row r="132" spans="1:11" x14ac:dyDescent="0.2">
      <c r="A132" s="7">
        <v>39287</v>
      </c>
      <c r="B132" s="19"/>
      <c r="C132" s="9">
        <v>12.3</v>
      </c>
      <c r="D132" s="10">
        <f t="shared" si="7"/>
        <v>53.100000000000009</v>
      </c>
      <c r="E132" s="11">
        <f t="shared" si="6"/>
        <v>54.100000000000009</v>
      </c>
      <c r="F132" s="2"/>
      <c r="H132" s="1"/>
      <c r="I132" s="2"/>
      <c r="J132" s="2"/>
      <c r="K132" s="2"/>
    </row>
    <row r="133" spans="1:11" x14ac:dyDescent="0.2">
      <c r="A133" s="7">
        <v>39321</v>
      </c>
      <c r="B133" s="19"/>
      <c r="C133" s="9">
        <v>13.9</v>
      </c>
      <c r="D133" s="10">
        <f t="shared" si="7"/>
        <v>51.500000000000007</v>
      </c>
      <c r="E133" s="11">
        <f t="shared" si="6"/>
        <v>52.500000000000007</v>
      </c>
      <c r="F133" s="2"/>
      <c r="H133" s="1"/>
      <c r="I133" s="2"/>
      <c r="J133" s="2"/>
      <c r="K133" s="2"/>
    </row>
    <row r="134" spans="1:11" x14ac:dyDescent="0.2">
      <c r="A134" s="7">
        <v>39338</v>
      </c>
      <c r="B134" s="19"/>
      <c r="C134" s="9">
        <v>14.1</v>
      </c>
      <c r="D134" s="10">
        <f t="shared" si="7"/>
        <v>51.300000000000004</v>
      </c>
      <c r="E134" s="11">
        <f t="shared" si="6"/>
        <v>52.300000000000004</v>
      </c>
      <c r="F134" s="2"/>
      <c r="H134" s="1"/>
      <c r="I134" s="2"/>
      <c r="J134" s="2"/>
      <c r="K134" s="2"/>
    </row>
    <row r="135" spans="1:11" x14ac:dyDescent="0.2">
      <c r="A135" s="7">
        <v>39327</v>
      </c>
      <c r="B135" s="19"/>
      <c r="C135" s="9">
        <v>14</v>
      </c>
      <c r="D135" s="10">
        <f t="shared" si="7"/>
        <v>51.400000000000006</v>
      </c>
      <c r="E135" s="11">
        <f t="shared" ref="E135:E198" si="8">D135+1</f>
        <v>52.400000000000006</v>
      </c>
      <c r="F135" s="2"/>
      <c r="H135" s="1"/>
      <c r="I135" s="2"/>
      <c r="J135" s="2"/>
      <c r="K135" s="2"/>
    </row>
    <row r="136" spans="1:11" x14ac:dyDescent="0.2">
      <c r="A136" s="7">
        <v>39352</v>
      </c>
      <c r="B136" s="19"/>
      <c r="C136" s="9">
        <v>14.1</v>
      </c>
      <c r="D136" s="10">
        <f t="shared" si="7"/>
        <v>51.300000000000004</v>
      </c>
      <c r="E136" s="11">
        <f t="shared" si="8"/>
        <v>52.300000000000004</v>
      </c>
      <c r="F136" s="2"/>
      <c r="H136" s="1"/>
      <c r="I136" s="2"/>
      <c r="J136" s="2"/>
      <c r="K136" s="2"/>
    </row>
    <row r="137" spans="1:11" x14ac:dyDescent="0.2">
      <c r="A137" s="7">
        <v>39429</v>
      </c>
      <c r="B137" s="19"/>
      <c r="C137" s="9">
        <v>15.4</v>
      </c>
      <c r="D137" s="10">
        <f t="shared" si="7"/>
        <v>50.000000000000007</v>
      </c>
      <c r="E137" s="11">
        <f t="shared" si="8"/>
        <v>51.000000000000007</v>
      </c>
      <c r="F137" s="2"/>
      <c r="H137" s="1"/>
      <c r="I137" s="2"/>
      <c r="J137" s="2"/>
      <c r="K137" s="2"/>
    </row>
    <row r="138" spans="1:11" x14ac:dyDescent="0.2">
      <c r="A138" s="7">
        <v>39457</v>
      </c>
      <c r="B138" s="19"/>
      <c r="C138" s="9">
        <v>15.4</v>
      </c>
      <c r="D138" s="10">
        <f t="shared" si="7"/>
        <v>50.000000000000007</v>
      </c>
      <c r="E138" s="11">
        <f t="shared" si="8"/>
        <v>51.000000000000007</v>
      </c>
      <c r="F138" s="2"/>
      <c r="H138" s="2"/>
      <c r="I138" s="2"/>
      <c r="J138" s="2"/>
      <c r="K138" s="2"/>
    </row>
    <row r="139" spans="1:11" x14ac:dyDescent="0.2">
      <c r="A139" s="7">
        <v>39497</v>
      </c>
      <c r="B139" s="19"/>
      <c r="C139" s="9">
        <v>13.9</v>
      </c>
      <c r="D139" s="10">
        <f t="shared" si="7"/>
        <v>51.500000000000007</v>
      </c>
      <c r="E139" s="11">
        <f t="shared" si="8"/>
        <v>52.500000000000007</v>
      </c>
      <c r="F139" s="2"/>
    </row>
    <row r="140" spans="1:11" x14ac:dyDescent="0.2">
      <c r="A140" s="7">
        <v>39511</v>
      </c>
      <c r="B140" s="19"/>
      <c r="C140" s="9">
        <v>13.8</v>
      </c>
      <c r="D140" s="10">
        <f t="shared" si="7"/>
        <v>51.600000000000009</v>
      </c>
      <c r="E140" s="11">
        <f t="shared" si="8"/>
        <v>52.600000000000009</v>
      </c>
      <c r="F140" s="2"/>
    </row>
    <row r="141" spans="1:11" x14ac:dyDescent="0.2">
      <c r="A141" s="7">
        <v>39524</v>
      </c>
      <c r="B141" s="19"/>
      <c r="C141" s="9">
        <v>13.6</v>
      </c>
      <c r="D141" s="10">
        <f t="shared" si="7"/>
        <v>51.800000000000004</v>
      </c>
      <c r="E141" s="11">
        <f t="shared" si="8"/>
        <v>52.800000000000004</v>
      </c>
      <c r="F141" s="2"/>
    </row>
    <row r="142" spans="1:11" x14ac:dyDescent="0.2">
      <c r="A142" s="7">
        <v>39541</v>
      </c>
      <c r="B142" s="19"/>
      <c r="C142" s="9">
        <v>11.4</v>
      </c>
      <c r="D142" s="10">
        <f t="shared" si="7"/>
        <v>54.000000000000007</v>
      </c>
      <c r="E142" s="11">
        <f t="shared" si="8"/>
        <v>55.000000000000007</v>
      </c>
      <c r="F142" s="2"/>
    </row>
    <row r="143" spans="1:11" x14ac:dyDescent="0.2">
      <c r="A143" s="7">
        <v>39555</v>
      </c>
      <c r="B143" s="19"/>
      <c r="C143" s="9">
        <v>11.3</v>
      </c>
      <c r="D143" s="10">
        <f t="shared" si="7"/>
        <v>54.100000000000009</v>
      </c>
      <c r="E143" s="11">
        <f t="shared" si="8"/>
        <v>55.100000000000009</v>
      </c>
      <c r="F143" s="2"/>
    </row>
    <row r="144" spans="1:11" x14ac:dyDescent="0.2">
      <c r="A144" s="7">
        <v>39597</v>
      </c>
      <c r="B144" s="19"/>
      <c r="C144" s="9">
        <v>12.6</v>
      </c>
      <c r="D144" s="10">
        <f t="shared" si="7"/>
        <v>52.800000000000004</v>
      </c>
      <c r="E144" s="11">
        <f t="shared" si="8"/>
        <v>53.800000000000004</v>
      </c>
      <c r="F144" s="2"/>
    </row>
    <row r="145" spans="1:6" x14ac:dyDescent="0.2">
      <c r="A145" s="7">
        <v>39616</v>
      </c>
      <c r="B145" s="19"/>
      <c r="C145" s="9">
        <v>12.7</v>
      </c>
      <c r="D145" s="10">
        <f t="shared" si="7"/>
        <v>52.7</v>
      </c>
      <c r="E145" s="11">
        <f t="shared" si="8"/>
        <v>53.7</v>
      </c>
      <c r="F145" s="2"/>
    </row>
    <row r="146" spans="1:6" x14ac:dyDescent="0.2">
      <c r="A146" s="7">
        <v>39646</v>
      </c>
      <c r="B146" s="19"/>
      <c r="C146" s="9">
        <v>13.5</v>
      </c>
      <c r="D146" s="10">
        <f t="shared" si="7"/>
        <v>51.900000000000006</v>
      </c>
      <c r="E146" s="11">
        <f t="shared" si="8"/>
        <v>52.900000000000006</v>
      </c>
      <c r="F146" s="2"/>
    </row>
    <row r="147" spans="1:6" x14ac:dyDescent="0.2">
      <c r="A147" s="7">
        <v>39772</v>
      </c>
      <c r="B147" s="19"/>
      <c r="C147" s="9">
        <v>14.2</v>
      </c>
      <c r="D147" s="10">
        <f t="shared" si="7"/>
        <v>51.2</v>
      </c>
      <c r="E147" s="11">
        <f t="shared" si="8"/>
        <v>52.2</v>
      </c>
      <c r="F147" s="2"/>
    </row>
    <row r="148" spans="1:6" x14ac:dyDescent="0.2">
      <c r="A148" s="7">
        <v>39981</v>
      </c>
      <c r="B148" s="19"/>
      <c r="C148" s="9">
        <v>12.5</v>
      </c>
      <c r="D148" s="10">
        <f t="shared" si="7"/>
        <v>52.900000000000006</v>
      </c>
      <c r="E148" s="11">
        <f t="shared" si="8"/>
        <v>53.900000000000006</v>
      </c>
      <c r="F148" s="2"/>
    </row>
    <row r="149" spans="1:6" x14ac:dyDescent="0.2">
      <c r="A149" s="7">
        <v>39996</v>
      </c>
      <c r="B149" s="19"/>
      <c r="C149" s="9">
        <v>12.4</v>
      </c>
      <c r="D149" s="10">
        <f t="shared" si="7"/>
        <v>53.000000000000007</v>
      </c>
      <c r="E149" s="11">
        <f t="shared" si="8"/>
        <v>54.000000000000007</v>
      </c>
      <c r="F149" s="2"/>
    </row>
    <row r="150" spans="1:6" x14ac:dyDescent="0.2">
      <c r="A150" s="7">
        <v>40003</v>
      </c>
      <c r="B150" s="19"/>
      <c r="C150" s="9">
        <v>12</v>
      </c>
      <c r="D150" s="10">
        <f t="shared" si="7"/>
        <v>53.400000000000006</v>
      </c>
      <c r="E150" s="11">
        <f t="shared" si="8"/>
        <v>54.400000000000006</v>
      </c>
      <c r="F150" s="2"/>
    </row>
    <row r="151" spans="1:6" x14ac:dyDescent="0.2">
      <c r="A151" s="7">
        <v>40010</v>
      </c>
      <c r="B151" s="19"/>
      <c r="C151" s="9">
        <v>11.7</v>
      </c>
      <c r="D151" s="10">
        <f t="shared" si="7"/>
        <v>53.7</v>
      </c>
      <c r="E151" s="11">
        <f t="shared" si="8"/>
        <v>54.7</v>
      </c>
      <c r="F151" s="2"/>
    </row>
    <row r="152" spans="1:6" x14ac:dyDescent="0.2">
      <c r="A152" s="7">
        <v>40017</v>
      </c>
      <c r="B152" s="19"/>
      <c r="C152" s="9">
        <v>11.6</v>
      </c>
      <c r="D152" s="10">
        <f t="shared" si="7"/>
        <v>53.800000000000004</v>
      </c>
      <c r="E152" s="11">
        <f t="shared" si="8"/>
        <v>54.800000000000004</v>
      </c>
      <c r="F152" s="2"/>
    </row>
    <row r="153" spans="1:6" x14ac:dyDescent="0.2">
      <c r="A153" s="7">
        <v>40024</v>
      </c>
      <c r="B153" s="19"/>
      <c r="C153" s="9">
        <v>12.1</v>
      </c>
      <c r="D153" s="10">
        <f t="shared" si="7"/>
        <v>53.300000000000004</v>
      </c>
      <c r="E153" s="11">
        <f t="shared" si="8"/>
        <v>54.300000000000004</v>
      </c>
      <c r="F153" s="2"/>
    </row>
    <row r="154" spans="1:6" x14ac:dyDescent="0.2">
      <c r="A154" s="7">
        <v>40045</v>
      </c>
      <c r="B154" s="19"/>
      <c r="C154" s="9">
        <v>13.8</v>
      </c>
      <c r="D154" s="10">
        <f t="shared" si="7"/>
        <v>51.600000000000009</v>
      </c>
      <c r="E154" s="11">
        <f t="shared" si="8"/>
        <v>52.600000000000009</v>
      </c>
      <c r="F154" s="2"/>
    </row>
    <row r="155" spans="1:6" x14ac:dyDescent="0.2">
      <c r="A155" s="7">
        <v>40080</v>
      </c>
      <c r="B155" s="19"/>
      <c r="C155" s="9">
        <v>12.3</v>
      </c>
      <c r="D155" s="10">
        <f t="shared" si="7"/>
        <v>53.100000000000009</v>
      </c>
      <c r="E155" s="11">
        <f t="shared" si="8"/>
        <v>54.100000000000009</v>
      </c>
      <c r="F155" s="2"/>
    </row>
    <row r="156" spans="1:6" x14ac:dyDescent="0.2">
      <c r="A156" s="7">
        <v>40100</v>
      </c>
      <c r="B156" s="19"/>
      <c r="C156" s="9">
        <v>13.4</v>
      </c>
      <c r="D156" s="10">
        <f t="shared" si="7"/>
        <v>52.000000000000007</v>
      </c>
      <c r="E156" s="11">
        <f t="shared" si="8"/>
        <v>53.000000000000007</v>
      </c>
      <c r="F156" s="2"/>
    </row>
    <row r="157" spans="1:6" x14ac:dyDescent="0.2">
      <c r="A157" s="7">
        <v>40108</v>
      </c>
      <c r="B157" s="19"/>
      <c r="C157" s="9">
        <v>11.9</v>
      </c>
      <c r="D157" s="10">
        <f t="shared" si="7"/>
        <v>53.500000000000007</v>
      </c>
      <c r="E157" s="11">
        <f t="shared" si="8"/>
        <v>54.500000000000007</v>
      </c>
      <c r="F157" s="2"/>
    </row>
    <row r="158" spans="1:6" x14ac:dyDescent="0.2">
      <c r="A158" s="7">
        <v>40242</v>
      </c>
      <c r="B158" s="19"/>
      <c r="C158" s="9">
        <v>8.1</v>
      </c>
      <c r="D158" s="10">
        <f t="shared" si="7"/>
        <v>57.300000000000004</v>
      </c>
      <c r="E158" s="11">
        <f t="shared" si="8"/>
        <v>58.300000000000004</v>
      </c>
      <c r="F158" s="2"/>
    </row>
    <row r="159" spans="1:6" x14ac:dyDescent="0.2">
      <c r="A159" s="7">
        <v>40269</v>
      </c>
      <c r="B159" s="19"/>
      <c r="C159" s="9">
        <v>9.3000000000000007</v>
      </c>
      <c r="D159" s="10">
        <f t="shared" si="7"/>
        <v>56.100000000000009</v>
      </c>
      <c r="E159" s="11">
        <f t="shared" si="8"/>
        <v>57.100000000000009</v>
      </c>
      <c r="F159" s="2"/>
    </row>
    <row r="160" spans="1:6" x14ac:dyDescent="0.2">
      <c r="A160" s="7">
        <v>40294</v>
      </c>
      <c r="B160" s="19"/>
      <c r="C160" s="9">
        <v>11.3</v>
      </c>
      <c r="D160" s="10">
        <f t="shared" si="7"/>
        <v>54.100000000000009</v>
      </c>
      <c r="E160" s="11">
        <f t="shared" si="8"/>
        <v>55.100000000000009</v>
      </c>
      <c r="F160" s="2"/>
    </row>
    <row r="161" spans="1:6" x14ac:dyDescent="0.2">
      <c r="A161" s="7">
        <v>40354</v>
      </c>
      <c r="B161" s="19"/>
      <c r="C161" s="9">
        <v>11.3</v>
      </c>
      <c r="D161" s="10">
        <f t="shared" si="7"/>
        <v>54.100000000000009</v>
      </c>
      <c r="E161" s="11">
        <f t="shared" si="8"/>
        <v>55.100000000000009</v>
      </c>
      <c r="F161" s="2"/>
    </row>
    <row r="162" spans="1:6" x14ac:dyDescent="0.2">
      <c r="A162" s="7">
        <v>40361</v>
      </c>
      <c r="B162" s="19"/>
      <c r="C162" s="9">
        <v>11.9</v>
      </c>
      <c r="D162" s="10">
        <f t="shared" si="7"/>
        <v>53.500000000000007</v>
      </c>
      <c r="E162" s="11">
        <f t="shared" si="8"/>
        <v>54.500000000000007</v>
      </c>
      <c r="F162" s="2"/>
    </row>
    <row r="163" spans="1:6" x14ac:dyDescent="0.2">
      <c r="A163" s="7">
        <v>40368</v>
      </c>
      <c r="B163" s="19"/>
      <c r="C163" s="9">
        <v>12.2</v>
      </c>
      <c r="D163" s="10">
        <f t="shared" si="7"/>
        <v>53.2</v>
      </c>
      <c r="E163" s="11">
        <f t="shared" si="8"/>
        <v>54.2</v>
      </c>
      <c r="F163" s="2"/>
    </row>
    <row r="164" spans="1:6" x14ac:dyDescent="0.2">
      <c r="A164" s="7">
        <v>40374</v>
      </c>
      <c r="B164" s="19"/>
      <c r="C164" s="9">
        <v>12.8</v>
      </c>
      <c r="D164" s="10">
        <f t="shared" si="7"/>
        <v>52.600000000000009</v>
      </c>
      <c r="E164" s="11">
        <f t="shared" si="8"/>
        <v>53.600000000000009</v>
      </c>
      <c r="F164" s="2"/>
    </row>
    <row r="165" spans="1:6" x14ac:dyDescent="0.2">
      <c r="A165" s="7">
        <v>40389</v>
      </c>
      <c r="B165" s="19"/>
      <c r="C165" s="9">
        <v>13.3</v>
      </c>
      <c r="D165" s="10">
        <f t="shared" si="7"/>
        <v>52.100000000000009</v>
      </c>
      <c r="E165" s="11">
        <f t="shared" si="8"/>
        <v>53.100000000000009</v>
      </c>
      <c r="F165" s="2"/>
    </row>
    <row r="166" spans="1:6" x14ac:dyDescent="0.2">
      <c r="A166" s="7">
        <v>40396</v>
      </c>
      <c r="B166" s="19"/>
      <c r="C166" s="9">
        <v>13.7</v>
      </c>
      <c r="D166" s="10">
        <f t="shared" ref="D166:D229" si="9">$C$4-C166</f>
        <v>51.7</v>
      </c>
      <c r="E166" s="11">
        <f t="shared" si="8"/>
        <v>52.7</v>
      </c>
      <c r="F166" s="2"/>
    </row>
    <row r="167" spans="1:6" x14ac:dyDescent="0.2">
      <c r="A167" s="7">
        <v>40417</v>
      </c>
      <c r="B167" s="19"/>
      <c r="C167" s="9">
        <v>14.5</v>
      </c>
      <c r="D167" s="10">
        <f t="shared" si="9"/>
        <v>50.900000000000006</v>
      </c>
      <c r="E167" s="11">
        <f t="shared" si="8"/>
        <v>51.900000000000006</v>
      </c>
      <c r="F167" s="2"/>
    </row>
    <row r="168" spans="1:6" x14ac:dyDescent="0.2">
      <c r="A168" s="7">
        <v>40457</v>
      </c>
      <c r="B168" s="19"/>
      <c r="C168" s="9">
        <v>14.7</v>
      </c>
      <c r="D168" s="10">
        <f t="shared" si="9"/>
        <v>50.7</v>
      </c>
      <c r="E168" s="11">
        <f t="shared" si="8"/>
        <v>51.7</v>
      </c>
      <c r="F168" s="2"/>
    </row>
    <row r="169" spans="1:6" x14ac:dyDescent="0.2">
      <c r="A169" s="7">
        <v>40477</v>
      </c>
      <c r="B169" s="19"/>
      <c r="C169" s="9">
        <v>15</v>
      </c>
      <c r="D169" s="10">
        <f t="shared" si="9"/>
        <v>50.400000000000006</v>
      </c>
      <c r="E169" s="11">
        <f t="shared" si="8"/>
        <v>51.400000000000006</v>
      </c>
      <c r="F169" s="2"/>
    </row>
    <row r="170" spans="1:6" x14ac:dyDescent="0.2">
      <c r="A170" s="7">
        <v>40501</v>
      </c>
      <c r="B170" s="19"/>
      <c r="C170" s="9">
        <v>15</v>
      </c>
      <c r="D170" s="10">
        <f t="shared" si="9"/>
        <v>50.400000000000006</v>
      </c>
      <c r="E170" s="11">
        <f t="shared" si="8"/>
        <v>51.400000000000006</v>
      </c>
      <c r="F170" s="2"/>
    </row>
    <row r="171" spans="1:6" x14ac:dyDescent="0.2">
      <c r="A171" s="7">
        <v>40547</v>
      </c>
      <c r="B171" s="19"/>
      <c r="C171" s="9">
        <v>12.6</v>
      </c>
      <c r="D171" s="10">
        <f t="shared" si="9"/>
        <v>52.800000000000004</v>
      </c>
      <c r="E171" s="11">
        <f t="shared" si="8"/>
        <v>53.800000000000004</v>
      </c>
      <c r="F171" s="2"/>
    </row>
    <row r="172" spans="1:6" x14ac:dyDescent="0.2">
      <c r="A172" s="7">
        <v>40633</v>
      </c>
      <c r="B172" s="19"/>
      <c r="C172" s="9">
        <v>13.6</v>
      </c>
      <c r="D172" s="10">
        <f t="shared" si="9"/>
        <v>51.800000000000004</v>
      </c>
      <c r="E172" s="11">
        <f t="shared" si="8"/>
        <v>52.800000000000004</v>
      </c>
      <c r="F172" s="2"/>
    </row>
    <row r="173" spans="1:6" x14ac:dyDescent="0.2">
      <c r="A173" s="7">
        <v>40731</v>
      </c>
      <c r="B173" s="19"/>
      <c r="C173" s="9">
        <v>13.8</v>
      </c>
      <c r="D173" s="10">
        <f t="shared" si="9"/>
        <v>51.600000000000009</v>
      </c>
      <c r="E173" s="11">
        <f t="shared" si="8"/>
        <v>52.600000000000009</v>
      </c>
      <c r="F173" s="2"/>
    </row>
    <row r="174" spans="1:6" x14ac:dyDescent="0.2">
      <c r="A174" s="7">
        <v>40737</v>
      </c>
      <c r="B174" s="19"/>
      <c r="C174" s="9">
        <v>13.9</v>
      </c>
      <c r="D174" s="10">
        <f t="shared" si="9"/>
        <v>51.500000000000007</v>
      </c>
      <c r="E174" s="11">
        <f t="shared" si="8"/>
        <v>52.500000000000007</v>
      </c>
      <c r="F174" s="2"/>
    </row>
    <row r="175" spans="1:6" x14ac:dyDescent="0.2">
      <c r="A175" s="7">
        <v>40943</v>
      </c>
      <c r="B175" s="19"/>
      <c r="C175" s="9">
        <v>14.3</v>
      </c>
      <c r="D175" s="10">
        <f t="shared" si="9"/>
        <v>51.100000000000009</v>
      </c>
      <c r="E175" s="11">
        <f t="shared" si="8"/>
        <v>52.100000000000009</v>
      </c>
      <c r="F175" s="2"/>
    </row>
    <row r="176" spans="1:6" x14ac:dyDescent="0.2">
      <c r="A176" s="7">
        <v>40972</v>
      </c>
      <c r="B176" s="19"/>
      <c r="C176" s="9">
        <v>14</v>
      </c>
      <c r="D176" s="10">
        <f t="shared" si="9"/>
        <v>51.400000000000006</v>
      </c>
      <c r="E176" s="11">
        <f t="shared" si="8"/>
        <v>52.400000000000006</v>
      </c>
      <c r="F176" s="2"/>
    </row>
    <row r="177" spans="1:6" x14ac:dyDescent="0.2">
      <c r="A177" s="7">
        <v>41039</v>
      </c>
      <c r="B177" s="19"/>
      <c r="C177" s="9">
        <v>15.9</v>
      </c>
      <c r="D177" s="10">
        <f t="shared" si="9"/>
        <v>49.500000000000007</v>
      </c>
      <c r="E177" s="11">
        <f t="shared" si="8"/>
        <v>50.500000000000007</v>
      </c>
      <c r="F177" s="2"/>
    </row>
    <row r="178" spans="1:6" x14ac:dyDescent="0.2">
      <c r="A178" s="7">
        <v>41116</v>
      </c>
      <c r="B178" s="19"/>
      <c r="C178" s="9">
        <v>16</v>
      </c>
      <c r="D178" s="10">
        <f t="shared" si="9"/>
        <v>49.400000000000006</v>
      </c>
      <c r="E178" s="11">
        <f t="shared" si="8"/>
        <v>50.400000000000006</v>
      </c>
      <c r="F178" s="2"/>
    </row>
    <row r="179" spans="1:6" x14ac:dyDescent="0.2">
      <c r="A179" s="7">
        <v>41121</v>
      </c>
      <c r="B179" s="19"/>
      <c r="C179" s="9">
        <v>16</v>
      </c>
      <c r="D179" s="10">
        <f t="shared" si="9"/>
        <v>49.400000000000006</v>
      </c>
      <c r="E179" s="11">
        <f t="shared" si="8"/>
        <v>50.400000000000006</v>
      </c>
      <c r="F179" s="2"/>
    </row>
    <row r="180" spans="1:6" x14ac:dyDescent="0.2">
      <c r="A180" s="7">
        <v>41130</v>
      </c>
      <c r="B180" s="19"/>
      <c r="C180" s="9">
        <v>16.100000000000001</v>
      </c>
      <c r="D180" s="10">
        <f t="shared" si="9"/>
        <v>49.300000000000004</v>
      </c>
      <c r="E180" s="11">
        <f t="shared" si="8"/>
        <v>50.300000000000004</v>
      </c>
      <c r="F180" s="2"/>
    </row>
    <row r="181" spans="1:6" x14ac:dyDescent="0.2">
      <c r="A181" s="7">
        <v>41142</v>
      </c>
      <c r="B181" s="19"/>
      <c r="C181" s="9">
        <v>16.2</v>
      </c>
      <c r="D181" s="10">
        <f t="shared" si="9"/>
        <v>49.2</v>
      </c>
      <c r="E181" s="11">
        <f t="shared" si="8"/>
        <v>50.2</v>
      </c>
      <c r="F181" s="2"/>
    </row>
    <row r="182" spans="1:6" x14ac:dyDescent="0.2">
      <c r="A182" s="7">
        <v>41151</v>
      </c>
      <c r="B182" s="19"/>
      <c r="C182" s="9">
        <v>17.100000000000001</v>
      </c>
      <c r="D182" s="10">
        <f t="shared" si="9"/>
        <v>48.300000000000004</v>
      </c>
      <c r="E182" s="11">
        <f t="shared" si="8"/>
        <v>49.300000000000004</v>
      </c>
      <c r="F182" s="2"/>
    </row>
    <row r="183" spans="1:6" x14ac:dyDescent="0.2">
      <c r="A183" s="7">
        <v>41185</v>
      </c>
      <c r="B183" s="19"/>
      <c r="C183" s="9">
        <v>18</v>
      </c>
      <c r="D183" s="10">
        <f t="shared" si="9"/>
        <v>47.400000000000006</v>
      </c>
      <c r="E183" s="11">
        <f t="shared" si="8"/>
        <v>48.400000000000006</v>
      </c>
      <c r="F183" s="2"/>
    </row>
    <row r="184" spans="1:6" x14ac:dyDescent="0.2">
      <c r="A184" s="7">
        <v>41235</v>
      </c>
      <c r="B184" s="19"/>
      <c r="C184" s="9">
        <v>18.5</v>
      </c>
      <c r="D184" s="10">
        <f t="shared" si="9"/>
        <v>46.900000000000006</v>
      </c>
      <c r="E184" s="11">
        <f t="shared" si="8"/>
        <v>47.900000000000006</v>
      </c>
      <c r="F184" s="2"/>
    </row>
    <row r="185" spans="1:6" x14ac:dyDescent="0.2">
      <c r="A185" s="7">
        <v>41262</v>
      </c>
      <c r="B185" s="19"/>
      <c r="C185" s="9">
        <v>18.3</v>
      </c>
      <c r="D185" s="10">
        <f t="shared" si="9"/>
        <v>47.100000000000009</v>
      </c>
      <c r="E185" s="11">
        <f t="shared" si="8"/>
        <v>48.100000000000009</v>
      </c>
      <c r="F185" s="2"/>
    </row>
    <row r="186" spans="1:6" x14ac:dyDescent="0.2">
      <c r="A186" s="7">
        <v>41284</v>
      </c>
      <c r="B186" s="19"/>
      <c r="C186" s="9">
        <v>18.100000000000001</v>
      </c>
      <c r="D186" s="10">
        <f t="shared" si="9"/>
        <v>47.300000000000004</v>
      </c>
      <c r="E186" s="11">
        <f t="shared" si="8"/>
        <v>48.300000000000004</v>
      </c>
      <c r="F186" s="2"/>
    </row>
    <row r="187" spans="1:6" x14ac:dyDescent="0.2">
      <c r="A187" s="7">
        <v>41298</v>
      </c>
      <c r="B187" s="19"/>
      <c r="C187" s="9">
        <v>18.3</v>
      </c>
      <c r="D187" s="10">
        <f t="shared" si="9"/>
        <v>47.100000000000009</v>
      </c>
      <c r="E187" s="11">
        <f t="shared" si="8"/>
        <v>48.100000000000009</v>
      </c>
      <c r="F187" s="2"/>
    </row>
    <row r="188" spans="1:6" x14ac:dyDescent="0.2">
      <c r="A188" s="7">
        <v>41312</v>
      </c>
      <c r="B188" s="19"/>
      <c r="C188" s="9">
        <v>18.5</v>
      </c>
      <c r="D188" s="10">
        <f t="shared" si="9"/>
        <v>46.900000000000006</v>
      </c>
      <c r="E188" s="11">
        <f t="shared" si="8"/>
        <v>47.900000000000006</v>
      </c>
      <c r="F188" s="2"/>
    </row>
    <row r="189" spans="1:6" x14ac:dyDescent="0.2">
      <c r="A189" s="7">
        <v>41374</v>
      </c>
      <c r="B189" s="19"/>
      <c r="C189" s="9">
        <v>16.600000000000001</v>
      </c>
      <c r="D189" s="10">
        <f t="shared" si="9"/>
        <v>48.800000000000004</v>
      </c>
      <c r="E189" s="11">
        <f t="shared" si="8"/>
        <v>49.800000000000004</v>
      </c>
      <c r="F189" s="2"/>
    </row>
    <row r="190" spans="1:6" x14ac:dyDescent="0.2">
      <c r="A190" s="7">
        <v>41394</v>
      </c>
      <c r="B190" s="19"/>
      <c r="C190" s="9">
        <v>16.399999999999999</v>
      </c>
      <c r="D190" s="10">
        <f t="shared" si="9"/>
        <v>49.000000000000007</v>
      </c>
      <c r="E190" s="11">
        <f t="shared" si="8"/>
        <v>50.000000000000007</v>
      </c>
      <c r="F190" s="2"/>
    </row>
    <row r="191" spans="1:6" x14ac:dyDescent="0.2">
      <c r="A191" s="7">
        <v>41415</v>
      </c>
      <c r="B191" s="19"/>
      <c r="C191" s="9">
        <v>16.399999999999999</v>
      </c>
      <c r="D191" s="10">
        <f t="shared" si="9"/>
        <v>49.000000000000007</v>
      </c>
      <c r="E191" s="11">
        <f t="shared" si="8"/>
        <v>50.000000000000007</v>
      </c>
      <c r="F191" s="2"/>
    </row>
    <row r="192" spans="1:6" x14ac:dyDescent="0.2">
      <c r="A192" s="7">
        <v>41438</v>
      </c>
      <c r="B192" s="19"/>
      <c r="C192" s="9">
        <v>16.3</v>
      </c>
      <c r="D192" s="10">
        <f t="shared" si="9"/>
        <v>49.100000000000009</v>
      </c>
      <c r="E192" s="11">
        <f t="shared" si="8"/>
        <v>50.100000000000009</v>
      </c>
      <c r="F192" s="2"/>
    </row>
    <row r="193" spans="1:6" x14ac:dyDescent="0.2">
      <c r="A193" s="7">
        <v>41451</v>
      </c>
      <c r="B193" s="19"/>
      <c r="C193" s="9">
        <v>16.3</v>
      </c>
      <c r="D193" s="10">
        <f t="shared" si="9"/>
        <v>49.100000000000009</v>
      </c>
      <c r="E193" s="11">
        <f t="shared" si="8"/>
        <v>50.100000000000009</v>
      </c>
      <c r="F193" s="2"/>
    </row>
    <row r="194" spans="1:6" x14ac:dyDescent="0.2">
      <c r="A194" s="7">
        <v>41472</v>
      </c>
      <c r="B194" s="19"/>
      <c r="C194" s="9">
        <v>16.100000000000001</v>
      </c>
      <c r="D194" s="10">
        <f t="shared" si="9"/>
        <v>49.300000000000004</v>
      </c>
      <c r="E194" s="11">
        <f t="shared" si="8"/>
        <v>50.300000000000004</v>
      </c>
      <c r="F194" s="2"/>
    </row>
    <row r="195" spans="1:6" x14ac:dyDescent="0.2">
      <c r="A195" s="7">
        <v>41487</v>
      </c>
      <c r="B195" s="19"/>
      <c r="C195" s="9">
        <v>16.600000000000001</v>
      </c>
      <c r="D195" s="10">
        <f t="shared" si="9"/>
        <v>48.800000000000004</v>
      </c>
      <c r="E195" s="11">
        <f t="shared" si="8"/>
        <v>49.800000000000004</v>
      </c>
      <c r="F195" s="2"/>
    </row>
    <row r="196" spans="1:6" x14ac:dyDescent="0.2">
      <c r="A196" s="7">
        <v>41501</v>
      </c>
      <c r="B196" s="19"/>
      <c r="C196" s="9">
        <v>16.899999999999999</v>
      </c>
      <c r="D196" s="10">
        <f t="shared" si="9"/>
        <v>48.500000000000007</v>
      </c>
      <c r="E196" s="11">
        <f t="shared" si="8"/>
        <v>49.500000000000007</v>
      </c>
      <c r="F196" s="2"/>
    </row>
    <row r="197" spans="1:6" x14ac:dyDescent="0.2">
      <c r="A197" s="7">
        <v>41508</v>
      </c>
      <c r="B197" s="19"/>
      <c r="C197" s="9">
        <v>17.100000000000001</v>
      </c>
      <c r="D197" s="10">
        <f t="shared" si="9"/>
        <v>48.300000000000004</v>
      </c>
      <c r="E197" s="11">
        <f t="shared" si="8"/>
        <v>49.300000000000004</v>
      </c>
      <c r="F197" s="2"/>
    </row>
    <row r="198" spans="1:6" x14ac:dyDescent="0.2">
      <c r="A198" s="7">
        <v>41514</v>
      </c>
      <c r="B198" s="19"/>
      <c r="C198" s="9">
        <v>17.3</v>
      </c>
      <c r="D198" s="10">
        <f t="shared" si="9"/>
        <v>48.100000000000009</v>
      </c>
      <c r="E198" s="11">
        <f t="shared" si="8"/>
        <v>49.100000000000009</v>
      </c>
      <c r="F198" s="2"/>
    </row>
    <row r="199" spans="1:6" x14ac:dyDescent="0.2">
      <c r="A199" s="7">
        <v>41522</v>
      </c>
      <c r="B199" s="19"/>
      <c r="C199" s="9">
        <v>17.5</v>
      </c>
      <c r="D199" s="10">
        <f t="shared" si="9"/>
        <v>47.900000000000006</v>
      </c>
      <c r="E199" s="11">
        <f t="shared" ref="E199:E245" si="10">D199+1</f>
        <v>48.900000000000006</v>
      </c>
      <c r="F199" s="2"/>
    </row>
    <row r="200" spans="1:6" x14ac:dyDescent="0.2">
      <c r="A200" s="7">
        <v>41529</v>
      </c>
      <c r="B200" s="19"/>
      <c r="C200" s="9">
        <v>17.7</v>
      </c>
      <c r="D200" s="10">
        <f t="shared" si="9"/>
        <v>47.7</v>
      </c>
      <c r="E200" s="11">
        <f t="shared" si="10"/>
        <v>48.7</v>
      </c>
      <c r="F200" s="2"/>
    </row>
    <row r="201" spans="1:6" x14ac:dyDescent="0.2">
      <c r="A201" s="7">
        <v>41536</v>
      </c>
      <c r="B201" s="19"/>
      <c r="C201" s="9">
        <v>17.899999999999999</v>
      </c>
      <c r="D201" s="10">
        <f t="shared" si="9"/>
        <v>47.500000000000007</v>
      </c>
      <c r="E201" s="11">
        <f t="shared" si="10"/>
        <v>48.500000000000007</v>
      </c>
      <c r="F201" s="2"/>
    </row>
    <row r="202" spans="1:6" x14ac:dyDescent="0.2">
      <c r="A202" s="7">
        <v>41563</v>
      </c>
      <c r="B202" s="19"/>
      <c r="C202" s="9">
        <v>18.2</v>
      </c>
      <c r="D202" s="10">
        <f t="shared" si="9"/>
        <v>47.2</v>
      </c>
      <c r="E202" s="11">
        <f t="shared" si="10"/>
        <v>48.2</v>
      </c>
      <c r="F202" s="2"/>
    </row>
    <row r="203" spans="1:6" x14ac:dyDescent="0.2">
      <c r="A203" s="7">
        <v>41583</v>
      </c>
      <c r="B203" s="19"/>
      <c r="C203" s="9">
        <v>18.7</v>
      </c>
      <c r="D203" s="10">
        <f t="shared" si="9"/>
        <v>46.7</v>
      </c>
      <c r="E203" s="11">
        <f t="shared" si="10"/>
        <v>47.7</v>
      </c>
      <c r="F203" s="2"/>
    </row>
    <row r="204" spans="1:6" x14ac:dyDescent="0.2">
      <c r="A204" s="7">
        <v>41589</v>
      </c>
      <c r="B204" s="19"/>
      <c r="C204" s="9">
        <v>18.5</v>
      </c>
      <c r="D204" s="10">
        <f t="shared" si="9"/>
        <v>46.900000000000006</v>
      </c>
      <c r="E204" s="11">
        <f t="shared" si="10"/>
        <v>47.900000000000006</v>
      </c>
      <c r="F204" s="2"/>
    </row>
    <row r="205" spans="1:6" x14ac:dyDescent="0.2">
      <c r="A205" s="7">
        <v>41607</v>
      </c>
      <c r="B205" s="19"/>
      <c r="C205" s="9">
        <v>19.600000000000001</v>
      </c>
      <c r="D205" s="10">
        <f t="shared" si="9"/>
        <v>45.800000000000004</v>
      </c>
      <c r="E205" s="11">
        <f t="shared" si="10"/>
        <v>46.800000000000004</v>
      </c>
      <c r="F205" s="2"/>
    </row>
    <row r="206" spans="1:6" x14ac:dyDescent="0.2">
      <c r="A206" s="7">
        <v>41620</v>
      </c>
      <c r="B206" s="19"/>
      <c r="C206" s="9">
        <v>18.5</v>
      </c>
      <c r="D206" s="10">
        <f t="shared" si="9"/>
        <v>46.900000000000006</v>
      </c>
      <c r="E206" s="11">
        <f t="shared" si="10"/>
        <v>47.900000000000006</v>
      </c>
      <c r="F206" s="2"/>
    </row>
    <row r="207" spans="1:6" x14ac:dyDescent="0.2">
      <c r="A207" s="7">
        <v>41654</v>
      </c>
      <c r="B207" s="19"/>
      <c r="C207" s="9">
        <v>18.399999999999999</v>
      </c>
      <c r="D207" s="10">
        <f t="shared" si="9"/>
        <v>47.000000000000007</v>
      </c>
      <c r="E207" s="11">
        <f t="shared" si="10"/>
        <v>48.000000000000007</v>
      </c>
      <c r="F207" s="2"/>
    </row>
    <row r="208" spans="1:6" x14ac:dyDescent="0.2">
      <c r="A208" s="7">
        <v>41670</v>
      </c>
      <c r="B208" s="19"/>
      <c r="C208" s="9">
        <v>16.2</v>
      </c>
      <c r="D208" s="10">
        <f t="shared" si="9"/>
        <v>49.2</v>
      </c>
      <c r="E208" s="11">
        <f t="shared" si="10"/>
        <v>50.2</v>
      </c>
      <c r="F208" s="2"/>
    </row>
    <row r="209" spans="1:6" x14ac:dyDescent="0.2">
      <c r="A209" s="7">
        <v>41747</v>
      </c>
      <c r="B209" s="19"/>
      <c r="C209" s="9">
        <v>16.2</v>
      </c>
      <c r="D209" s="10">
        <f t="shared" si="9"/>
        <v>49.2</v>
      </c>
      <c r="E209" s="11">
        <f t="shared" si="10"/>
        <v>50.2</v>
      </c>
      <c r="F209" s="2"/>
    </row>
    <row r="210" spans="1:6" x14ac:dyDescent="0.2">
      <c r="A210" s="7">
        <v>41782</v>
      </c>
      <c r="B210" s="19"/>
      <c r="C210" s="9">
        <v>16.2</v>
      </c>
      <c r="D210" s="10">
        <f t="shared" si="9"/>
        <v>49.2</v>
      </c>
      <c r="E210" s="11">
        <f t="shared" si="10"/>
        <v>50.2</v>
      </c>
      <c r="F210" s="2"/>
    </row>
    <row r="211" spans="1:6" x14ac:dyDescent="0.2">
      <c r="A211" s="7">
        <v>41822</v>
      </c>
      <c r="B211" s="19"/>
      <c r="C211" s="9">
        <v>16.8</v>
      </c>
      <c r="D211" s="10">
        <f t="shared" si="9"/>
        <v>48.600000000000009</v>
      </c>
      <c r="E211" s="11">
        <f t="shared" si="10"/>
        <v>49.600000000000009</v>
      </c>
      <c r="F211" s="2"/>
    </row>
    <row r="212" spans="1:6" x14ac:dyDescent="0.2">
      <c r="A212" s="7">
        <v>41844</v>
      </c>
      <c r="B212" s="19"/>
      <c r="C212" s="9">
        <v>17.399999999999999</v>
      </c>
      <c r="D212" s="10">
        <f t="shared" si="9"/>
        <v>48.000000000000007</v>
      </c>
      <c r="E212" s="11">
        <f t="shared" si="10"/>
        <v>49.000000000000007</v>
      </c>
      <c r="F212" s="2"/>
    </row>
    <row r="213" spans="1:6" x14ac:dyDescent="0.2">
      <c r="A213" s="7">
        <v>41872</v>
      </c>
      <c r="B213" s="19"/>
      <c r="C213" s="9">
        <v>18.100000000000001</v>
      </c>
      <c r="D213" s="10">
        <f t="shared" si="9"/>
        <v>47.300000000000004</v>
      </c>
      <c r="E213" s="11">
        <f t="shared" si="10"/>
        <v>48.300000000000004</v>
      </c>
      <c r="F213" s="2"/>
    </row>
    <row r="214" spans="1:6" x14ac:dyDescent="0.2">
      <c r="A214" s="7">
        <v>41894</v>
      </c>
      <c r="B214" s="19"/>
      <c r="C214" s="9">
        <v>18.600000000000001</v>
      </c>
      <c r="D214" s="10">
        <f t="shared" si="9"/>
        <v>46.800000000000004</v>
      </c>
      <c r="E214" s="11">
        <f t="shared" si="10"/>
        <v>47.800000000000004</v>
      </c>
      <c r="F214" s="2"/>
    </row>
    <row r="215" spans="1:6" x14ac:dyDescent="0.2">
      <c r="A215" s="7">
        <v>41915</v>
      </c>
      <c r="B215" s="19"/>
      <c r="C215" s="9">
        <v>19.100000000000001</v>
      </c>
      <c r="D215" s="10">
        <f t="shared" si="9"/>
        <v>46.300000000000004</v>
      </c>
      <c r="E215" s="11">
        <f t="shared" si="10"/>
        <v>47.300000000000004</v>
      </c>
      <c r="F215" s="2"/>
    </row>
    <row r="216" spans="1:6" x14ac:dyDescent="0.2">
      <c r="A216" s="7">
        <v>41929</v>
      </c>
      <c r="B216" s="19"/>
      <c r="C216" s="9">
        <v>19.3</v>
      </c>
      <c r="D216" s="10">
        <f t="shared" si="9"/>
        <v>46.100000000000009</v>
      </c>
      <c r="E216" s="11">
        <f t="shared" si="10"/>
        <v>47.100000000000009</v>
      </c>
      <c r="F216" s="2"/>
    </row>
    <row r="217" spans="1:6" x14ac:dyDescent="0.2">
      <c r="A217" s="7">
        <v>41941</v>
      </c>
      <c r="B217" s="19"/>
      <c r="C217" s="9">
        <v>19.3</v>
      </c>
      <c r="D217" s="10">
        <f t="shared" si="9"/>
        <v>46.100000000000009</v>
      </c>
      <c r="E217" s="11">
        <f t="shared" si="10"/>
        <v>47.100000000000009</v>
      </c>
      <c r="F217" s="2"/>
    </row>
    <row r="218" spans="1:6" x14ac:dyDescent="0.2">
      <c r="A218" s="7">
        <v>41956</v>
      </c>
      <c r="B218" s="19"/>
      <c r="C218" s="9">
        <v>19.2</v>
      </c>
      <c r="D218" s="10">
        <f t="shared" si="9"/>
        <v>46.2</v>
      </c>
      <c r="E218" s="11">
        <f t="shared" si="10"/>
        <v>47.2</v>
      </c>
      <c r="F218" s="2"/>
    </row>
    <row r="219" spans="1:6" x14ac:dyDescent="0.2">
      <c r="A219" s="7">
        <v>41976</v>
      </c>
      <c r="B219" s="19"/>
      <c r="C219" s="9">
        <v>19</v>
      </c>
      <c r="D219" s="10">
        <f t="shared" si="9"/>
        <v>46.400000000000006</v>
      </c>
      <c r="E219" s="11">
        <f t="shared" si="10"/>
        <v>47.400000000000006</v>
      </c>
      <c r="F219" s="2"/>
    </row>
    <row r="220" spans="1:6" x14ac:dyDescent="0.2">
      <c r="A220" s="7">
        <v>41984</v>
      </c>
      <c r="B220" s="19"/>
      <c r="C220" s="9">
        <v>18.600000000000001</v>
      </c>
      <c r="D220" s="10">
        <f t="shared" si="9"/>
        <v>46.800000000000004</v>
      </c>
      <c r="E220" s="11">
        <f t="shared" si="10"/>
        <v>47.800000000000004</v>
      </c>
      <c r="F220" s="2"/>
    </row>
    <row r="221" spans="1:6" x14ac:dyDescent="0.2">
      <c r="A221" s="7">
        <v>41997</v>
      </c>
      <c r="B221" s="19"/>
      <c r="C221" s="9">
        <v>17.5</v>
      </c>
      <c r="D221" s="10">
        <f t="shared" si="9"/>
        <v>47.900000000000006</v>
      </c>
      <c r="E221" s="11">
        <f t="shared" si="10"/>
        <v>48.900000000000006</v>
      </c>
      <c r="F221" s="2"/>
    </row>
    <row r="222" spans="1:6" x14ac:dyDescent="0.2">
      <c r="A222" s="7">
        <v>42020</v>
      </c>
      <c r="B222" s="19"/>
      <c r="C222" s="9">
        <v>16.2</v>
      </c>
      <c r="D222" s="10">
        <f t="shared" si="9"/>
        <v>49.2</v>
      </c>
      <c r="E222" s="11">
        <f t="shared" si="10"/>
        <v>50.2</v>
      </c>
      <c r="F222" s="2"/>
    </row>
    <row r="223" spans="1:6" x14ac:dyDescent="0.2">
      <c r="A223" s="7">
        <v>42146</v>
      </c>
      <c r="B223" s="19"/>
      <c r="C223" s="9">
        <v>15.1</v>
      </c>
      <c r="D223" s="10">
        <f t="shared" si="9"/>
        <v>50.300000000000004</v>
      </c>
      <c r="E223" s="11">
        <f t="shared" si="10"/>
        <v>51.300000000000004</v>
      </c>
      <c r="F223" s="2"/>
    </row>
    <row r="224" spans="1:6" x14ac:dyDescent="0.2">
      <c r="A224" s="7">
        <v>42236</v>
      </c>
      <c r="B224" s="19"/>
      <c r="C224" s="9">
        <v>16.7</v>
      </c>
      <c r="D224" s="10">
        <f t="shared" si="9"/>
        <v>48.7</v>
      </c>
      <c r="E224" s="11">
        <f t="shared" si="10"/>
        <v>49.7</v>
      </c>
      <c r="F224" s="2"/>
    </row>
    <row r="225" spans="1:7" x14ac:dyDescent="0.2">
      <c r="A225" s="7">
        <v>42279</v>
      </c>
      <c r="B225" s="19"/>
      <c r="C225" s="9">
        <v>17.7</v>
      </c>
      <c r="D225" s="10">
        <f t="shared" si="9"/>
        <v>47.7</v>
      </c>
      <c r="E225" s="11">
        <f t="shared" si="10"/>
        <v>48.7</v>
      </c>
      <c r="F225" s="2"/>
    </row>
    <row r="226" spans="1:7" x14ac:dyDescent="0.2">
      <c r="A226" s="7">
        <v>42300</v>
      </c>
      <c r="B226" s="19"/>
      <c r="C226" s="9">
        <v>18</v>
      </c>
      <c r="D226" s="10">
        <f t="shared" si="9"/>
        <v>47.400000000000006</v>
      </c>
      <c r="E226" s="11">
        <f t="shared" si="10"/>
        <v>48.400000000000006</v>
      </c>
      <c r="F226" s="2"/>
    </row>
    <row r="227" spans="1:7" x14ac:dyDescent="0.2">
      <c r="A227" s="7">
        <v>42339</v>
      </c>
      <c r="B227" s="19"/>
      <c r="C227" s="9">
        <v>18.5</v>
      </c>
      <c r="D227" s="10">
        <f t="shared" si="9"/>
        <v>46.900000000000006</v>
      </c>
      <c r="E227" s="11">
        <f t="shared" si="10"/>
        <v>47.900000000000006</v>
      </c>
      <c r="F227" s="2"/>
    </row>
    <row r="228" spans="1:7" x14ac:dyDescent="0.2">
      <c r="A228" s="7">
        <v>42383</v>
      </c>
      <c r="B228" s="19"/>
      <c r="C228" s="9">
        <v>18.5</v>
      </c>
      <c r="D228" s="10">
        <f t="shared" si="9"/>
        <v>46.900000000000006</v>
      </c>
      <c r="E228" s="11">
        <f t="shared" si="10"/>
        <v>47.900000000000006</v>
      </c>
      <c r="F228" s="2"/>
    </row>
    <row r="229" spans="1:7" x14ac:dyDescent="0.2">
      <c r="A229" s="7">
        <v>42432</v>
      </c>
      <c r="B229" s="19"/>
      <c r="C229" s="9">
        <v>17.5</v>
      </c>
      <c r="D229" s="10">
        <f t="shared" si="9"/>
        <v>47.900000000000006</v>
      </c>
      <c r="E229" s="11">
        <f t="shared" si="10"/>
        <v>48.900000000000006</v>
      </c>
      <c r="F229" s="2"/>
    </row>
    <row r="230" spans="1:7" x14ac:dyDescent="0.2">
      <c r="A230" s="7">
        <v>42478</v>
      </c>
      <c r="B230" s="19"/>
      <c r="C230" s="9">
        <v>16</v>
      </c>
      <c r="D230" s="10">
        <f>$C$4-C230</f>
        <v>49.400000000000006</v>
      </c>
      <c r="E230" s="11">
        <f t="shared" si="10"/>
        <v>50.400000000000006</v>
      </c>
      <c r="F230" s="2"/>
    </row>
    <row r="231" spans="1:7" x14ac:dyDescent="0.2">
      <c r="A231" s="7">
        <v>42555</v>
      </c>
      <c r="B231" s="19"/>
      <c r="C231" s="9">
        <v>17.5</v>
      </c>
      <c r="D231" s="10">
        <f>$C$4-C231</f>
        <v>47.900000000000006</v>
      </c>
      <c r="E231" s="11">
        <f t="shared" si="10"/>
        <v>48.900000000000006</v>
      </c>
      <c r="F231" s="2"/>
    </row>
    <row r="232" spans="1:7" x14ac:dyDescent="0.2">
      <c r="A232" s="7">
        <v>42573</v>
      </c>
      <c r="B232" s="19"/>
      <c r="C232" s="9">
        <v>18.2</v>
      </c>
      <c r="D232" s="10">
        <f>$C$4-C232</f>
        <v>47.2</v>
      </c>
      <c r="E232" s="11">
        <f t="shared" si="10"/>
        <v>48.2</v>
      </c>
      <c r="F232" s="2"/>
    </row>
    <row r="233" spans="1:7" x14ac:dyDescent="0.2">
      <c r="A233" s="7">
        <v>42593</v>
      </c>
      <c r="B233" s="19"/>
      <c r="C233" s="9">
        <v>18.8</v>
      </c>
      <c r="D233" s="10">
        <f>$C$4-C233</f>
        <v>46.600000000000009</v>
      </c>
      <c r="E233" s="11">
        <f t="shared" si="10"/>
        <v>47.600000000000009</v>
      </c>
      <c r="F233" s="2"/>
    </row>
    <row r="234" spans="1:7" x14ac:dyDescent="0.2">
      <c r="A234" s="7">
        <v>42629</v>
      </c>
      <c r="B234" s="20"/>
      <c r="C234" s="9">
        <v>19.7</v>
      </c>
      <c r="D234" s="10">
        <f>$C$4-C234</f>
        <v>45.7</v>
      </c>
      <c r="E234" s="11">
        <f t="shared" si="10"/>
        <v>46.7</v>
      </c>
      <c r="F234" s="2"/>
    </row>
    <row r="235" spans="1:7" x14ac:dyDescent="0.2">
      <c r="A235" s="7">
        <v>42650</v>
      </c>
      <c r="B235" s="19"/>
      <c r="C235" s="9">
        <v>20</v>
      </c>
      <c r="D235" s="10">
        <f t="shared" ref="D235:D245" si="11">$C$4-C235</f>
        <v>45.400000000000006</v>
      </c>
      <c r="E235" s="11">
        <f t="shared" si="10"/>
        <v>46.400000000000006</v>
      </c>
      <c r="F235" s="2"/>
      <c r="G235" s="13"/>
    </row>
    <row r="236" spans="1:7" x14ac:dyDescent="0.2">
      <c r="A236" s="7">
        <v>42663</v>
      </c>
      <c r="B236" s="19"/>
      <c r="C236" s="9">
        <v>20.2</v>
      </c>
      <c r="D236" s="10">
        <f t="shared" si="11"/>
        <v>45.2</v>
      </c>
      <c r="E236" s="11">
        <f t="shared" si="10"/>
        <v>46.2</v>
      </c>
      <c r="F236" s="2"/>
      <c r="G236" s="13"/>
    </row>
    <row r="237" spans="1:7" x14ac:dyDescent="0.2">
      <c r="A237" s="7">
        <v>42704</v>
      </c>
      <c r="B237" s="19"/>
      <c r="C237" s="9">
        <v>20.399999999999999</v>
      </c>
      <c r="D237" s="10">
        <f t="shared" si="11"/>
        <v>45.000000000000007</v>
      </c>
      <c r="E237" s="11">
        <f t="shared" si="10"/>
        <v>46.000000000000007</v>
      </c>
      <c r="F237" s="2"/>
      <c r="G237" s="13"/>
    </row>
    <row r="238" spans="1:7" x14ac:dyDescent="0.2">
      <c r="A238" s="7">
        <v>42724</v>
      </c>
      <c r="B238" s="19"/>
      <c r="C238" s="9">
        <v>20.3</v>
      </c>
      <c r="D238" s="10">
        <f t="shared" si="11"/>
        <v>45.100000000000009</v>
      </c>
      <c r="E238" s="11">
        <f t="shared" si="10"/>
        <v>46.100000000000009</v>
      </c>
      <c r="F238" s="2"/>
      <c r="G238" s="13"/>
    </row>
    <row r="239" spans="1:7" x14ac:dyDescent="0.2">
      <c r="A239" s="7">
        <v>42747</v>
      </c>
      <c r="B239" s="19"/>
      <c r="C239" s="9">
        <v>19.5</v>
      </c>
      <c r="D239" s="10">
        <f t="shared" si="11"/>
        <v>45.900000000000006</v>
      </c>
      <c r="E239" s="11">
        <f t="shared" si="10"/>
        <v>46.900000000000006</v>
      </c>
      <c r="F239" s="2"/>
      <c r="G239" s="13"/>
    </row>
    <row r="240" spans="1:7" x14ac:dyDescent="0.2">
      <c r="A240" s="7">
        <v>42802</v>
      </c>
      <c r="B240" s="19"/>
      <c r="C240" s="9">
        <v>20.2</v>
      </c>
      <c r="D240" s="10">
        <f t="shared" si="11"/>
        <v>45.2</v>
      </c>
      <c r="E240" s="11">
        <f t="shared" si="10"/>
        <v>46.2</v>
      </c>
      <c r="F240" s="2"/>
      <c r="G240" s="13"/>
    </row>
    <row r="241" spans="1:7" x14ac:dyDescent="0.2">
      <c r="A241" s="7">
        <v>42825</v>
      </c>
      <c r="B241" s="19"/>
      <c r="C241" s="9">
        <v>17.2</v>
      </c>
      <c r="D241" s="10">
        <f t="shared" si="11"/>
        <v>48.2</v>
      </c>
      <c r="E241" s="11">
        <f t="shared" si="10"/>
        <v>49.2</v>
      </c>
      <c r="F241" s="2"/>
      <c r="G241" s="13"/>
    </row>
    <row r="242" spans="1:7" x14ac:dyDescent="0.2">
      <c r="A242" s="7">
        <v>42853</v>
      </c>
      <c r="B242" s="19"/>
      <c r="C242" s="9">
        <v>14.8</v>
      </c>
      <c r="D242" s="10">
        <f t="shared" si="11"/>
        <v>50.600000000000009</v>
      </c>
      <c r="E242" s="11">
        <f t="shared" si="10"/>
        <v>51.600000000000009</v>
      </c>
      <c r="F242" s="2"/>
      <c r="G242" s="13"/>
    </row>
    <row r="243" spans="1:7" x14ac:dyDescent="0.2">
      <c r="A243" s="7">
        <v>42874</v>
      </c>
      <c r="B243" s="19"/>
      <c r="C243" s="9">
        <v>14</v>
      </c>
      <c r="D243" s="10">
        <f t="shared" si="11"/>
        <v>51.400000000000006</v>
      </c>
      <c r="E243" s="11">
        <f t="shared" si="10"/>
        <v>52.400000000000006</v>
      </c>
      <c r="F243" s="2"/>
      <c r="G243" s="13"/>
    </row>
    <row r="244" spans="1:7" x14ac:dyDescent="0.2">
      <c r="A244" s="7">
        <v>42888</v>
      </c>
      <c r="B244" s="19"/>
      <c r="C244" s="9">
        <v>13.7</v>
      </c>
      <c r="D244" s="10">
        <f t="shared" si="11"/>
        <v>51.7</v>
      </c>
      <c r="E244" s="11">
        <f t="shared" si="10"/>
        <v>52.7</v>
      </c>
      <c r="F244" s="2"/>
      <c r="G244" s="13"/>
    </row>
    <row r="245" spans="1:7" ht="13.5" thickBot="1" x14ac:dyDescent="0.25">
      <c r="A245" s="7">
        <v>42899</v>
      </c>
      <c r="B245" s="19"/>
      <c r="C245" s="21">
        <v>13.65</v>
      </c>
      <c r="D245" s="12">
        <f t="shared" si="11"/>
        <v>51.750000000000007</v>
      </c>
      <c r="E245" s="11">
        <f t="shared" si="10"/>
        <v>52.750000000000007</v>
      </c>
      <c r="F245" s="2"/>
      <c r="G245" s="13"/>
    </row>
    <row r="247" spans="1:7" x14ac:dyDescent="0.2">
      <c r="C247" s="4" t="s">
        <v>2</v>
      </c>
      <c r="D247" s="28">
        <f>MIN(D6:D245)</f>
        <v>45.000000000000007</v>
      </c>
    </row>
    <row r="248" spans="1:7" x14ac:dyDescent="0.2">
      <c r="C248" s="4" t="s">
        <v>3</v>
      </c>
      <c r="D248" s="27">
        <f>MAX(D6:D245)</f>
        <v>59.400000000000006</v>
      </c>
    </row>
    <row r="249" spans="1:7" x14ac:dyDescent="0.2">
      <c r="C249" s="4" t="s">
        <v>4</v>
      </c>
      <c r="D249" s="27">
        <f>AVERAGE(D6:D245)</f>
        <v>49.991291666666683</v>
      </c>
    </row>
  </sheetData>
  <mergeCells count="1">
    <mergeCell ref="C4:D4"/>
  </mergeCells>
  <phoneticPr fontId="0" type="noConversion"/>
  <pageMargins left="0" right="0" top="0.51" bottom="0.49" header="0.5" footer="0.5"/>
  <pageSetup paperSize="17" scale="2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9" sqref="B4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Sheet3</vt:lpstr>
      <vt:lpstr>OB 6 Chart</vt:lpstr>
    </vt:vector>
  </TitlesOfParts>
  <Company>Newburyport Water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NWD1</dc:creator>
  <cp:lastModifiedBy>Gove, Doug</cp:lastModifiedBy>
  <cp:lastPrinted>2017-08-09T12:10:51Z</cp:lastPrinted>
  <dcterms:created xsi:type="dcterms:W3CDTF">2000-11-08T19:36:14Z</dcterms:created>
  <dcterms:modified xsi:type="dcterms:W3CDTF">2017-08-10T19:26:56Z</dcterms:modified>
</cp:coreProperties>
</file>